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Отдел анализа и планирования госдоходов\___ПРОЕКТ БЮДЖЕТА___\2025\ДОХОДЫ 25-27\Расчет вариант 0\"/>
    </mc:Choice>
  </mc:AlternateContent>
  <bookViews>
    <workbookView xWindow="13515" yWindow="240" windowWidth="15285" windowHeight="12240" tabRatio="783"/>
  </bookViews>
  <sheets>
    <sheet name="Титул" sheetId="18" r:id="rId1"/>
    <sheet name="СВОД" sheetId="70" r:id="rId2"/>
    <sheet name="2" sheetId="99" r:id="rId3"/>
    <sheet name="3" sheetId="100" r:id="rId4"/>
    <sheet name="4" sheetId="98" r:id="rId5"/>
    <sheet name="5" sheetId="97" r:id="rId6"/>
    <sheet name="6" sheetId="10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____________________________________________thr2" localSheetId="6">'6'!______________________________________________thr2</definedName>
    <definedName name="______________________________________________thr2">[0]!______________________________________________thr2</definedName>
    <definedName name="_____________________________________________thr2" localSheetId="6">'6'!_____________________________________________thr2</definedName>
    <definedName name="_____________________________________________thr2">[0]!_____________________________________________thr2</definedName>
    <definedName name="____________________________________________thr2" localSheetId="6">'6'!____________________________________________thr2</definedName>
    <definedName name="____________________________________________thr2">[0]!____________________________________________thr2</definedName>
    <definedName name="___________________________________________thr2" localSheetId="6">'6'!___________________________________________thr2</definedName>
    <definedName name="___________________________________________thr2">[0]!___________________________________________thr2</definedName>
    <definedName name="__________________________________________thr2" localSheetId="6">'6'!__________________________________________thr2</definedName>
    <definedName name="__________________________________________thr2">[0]!__________________________________________thr2</definedName>
    <definedName name="_________________________________________thr2" localSheetId="6">'6'!_________________________________________thr2</definedName>
    <definedName name="_________________________________________thr2">[0]!_________________________________________thr2</definedName>
    <definedName name="________________________________________thr2" localSheetId="6">'6'!________________________________________thr2</definedName>
    <definedName name="________________________________________thr2">[0]!________________________________________thr2</definedName>
    <definedName name="_______________________________________thr2" localSheetId="6">'6'!_______________________________________thr2</definedName>
    <definedName name="_______________________________________thr2">[0]!_______________________________________thr2</definedName>
    <definedName name="______________________________________thr2" localSheetId="6">'6'!______________________________________thr2</definedName>
    <definedName name="______________________________________thr2">[0]!______________________________________thr2</definedName>
    <definedName name="_____________________________________thr2" localSheetId="6">'6'!_____________________________________thr2</definedName>
    <definedName name="_____________________________________thr2">[0]!_____________________________________thr2</definedName>
    <definedName name="____________________________________thr2" localSheetId="6">'6'!____________________________________thr2</definedName>
    <definedName name="____________________________________thr2">[0]!____________________________________thr2</definedName>
    <definedName name="___________________________________thr2" localSheetId="6">'6'!___________________________________thr2</definedName>
    <definedName name="___________________________________thr2">[0]!___________________________________thr2</definedName>
    <definedName name="__________________________________thr2" localSheetId="6">'6'!__________________________________thr2</definedName>
    <definedName name="__________________________________thr2">[0]!__________________________________thr2</definedName>
    <definedName name="_________________________________thr2" localSheetId="6">'6'!_________________________________thr2</definedName>
    <definedName name="_________________________________thr2">[0]!_________________________________thr2</definedName>
    <definedName name="________________________________thr2" localSheetId="6">'6'!________________________________thr2</definedName>
    <definedName name="________________________________thr2">[0]!________________________________thr2</definedName>
    <definedName name="_______________________________thr2" localSheetId="6">'6'!_______________________________thr2</definedName>
    <definedName name="_______________________________thr2">[0]!_______________________________thr2</definedName>
    <definedName name="______________________________thr2" localSheetId="6">'6'!______________________________thr2</definedName>
    <definedName name="______________________________thr2">[0]!______________________________thr2</definedName>
    <definedName name="_____________________________thr2" localSheetId="6">'6'!_____________________________thr2</definedName>
    <definedName name="_____________________________thr2">[0]!_____________________________thr2</definedName>
    <definedName name="____________________________thr2" localSheetId="6">'6'!____________________________thr2</definedName>
    <definedName name="____________________________thr2">[0]!____________________________thr2</definedName>
    <definedName name="___________________________thr2" localSheetId="6">'6'!___________________________thr2</definedName>
    <definedName name="___________________________thr2">[0]!___________________________thr2</definedName>
    <definedName name="__________________________thr2" localSheetId="6">'6'!__________________________thr2</definedName>
    <definedName name="__________________________thr2">[0]!__________________________thr2</definedName>
    <definedName name="_________________________thr2" localSheetId="6">'6'!_________________________thr2</definedName>
    <definedName name="_________________________thr2">[0]!_________________________thr2</definedName>
    <definedName name="________________________thr2" localSheetId="6">'6'!________________________thr2</definedName>
    <definedName name="________________________thr2">[0]!________________________thr2</definedName>
    <definedName name="_______________________thr2" localSheetId="6">'6'!_______________________thr2</definedName>
    <definedName name="_______________________thr2">[0]!_______________________thr2</definedName>
    <definedName name="______________________thr2" localSheetId="6">'6'!______________________thr2</definedName>
    <definedName name="______________________thr2">[0]!______________________thr2</definedName>
    <definedName name="_____________________thr2" localSheetId="6">'6'!_____________________thr2</definedName>
    <definedName name="_____________________thr2">[0]!_____________________thr2</definedName>
    <definedName name="____________________thr2" localSheetId="6">'6'!____________________thr2</definedName>
    <definedName name="____________________thr2">[0]!____________________thr2</definedName>
    <definedName name="___________________thr2" localSheetId="6">'6'!___________________thr2</definedName>
    <definedName name="___________________thr2">[0]!___________________thr2</definedName>
    <definedName name="__________________thr2" localSheetId="6">'6'!__________________thr2</definedName>
    <definedName name="__________________thr2">[0]!__________________thr2</definedName>
    <definedName name="_________________thr2" localSheetId="6">'6'!_________________thr2</definedName>
    <definedName name="_________________thr2">[0]!_________________thr2</definedName>
    <definedName name="________________thr2" localSheetId="6">'6'!________________thr2</definedName>
    <definedName name="________________thr2">[0]!________________thr2</definedName>
    <definedName name="_______________thr2" localSheetId="6">'6'!_______________thr2</definedName>
    <definedName name="_______________thr2">[0]!_______________thr2</definedName>
    <definedName name="______________thr2" localSheetId="6">'6'!______________thr2</definedName>
    <definedName name="______________thr2">[0]!______________thr2</definedName>
    <definedName name="_____________thr2" localSheetId="6">'6'!_____________thr2</definedName>
    <definedName name="_____________thr2">[0]!_____________thr2</definedName>
    <definedName name="____________thr2" localSheetId="6">'6'!____________thr2</definedName>
    <definedName name="____________thr2">[0]!____________thr2</definedName>
    <definedName name="___________thr2" localSheetId="6">'6'!___________thr2</definedName>
    <definedName name="___________thr2">[0]!___________thr2</definedName>
    <definedName name="__________thr2" localSheetId="6">'6'!__________thr2</definedName>
    <definedName name="__________thr2">[0]!__________thr2</definedName>
    <definedName name="_________End1" localSheetId="2">#REF!</definedName>
    <definedName name="_________End1" localSheetId="3">#REF!</definedName>
    <definedName name="_________End1" localSheetId="4">#REF!</definedName>
    <definedName name="_________End1" localSheetId="5">#REF!</definedName>
    <definedName name="_________End1">#REF!</definedName>
    <definedName name="_________End10" localSheetId="2">#REF!</definedName>
    <definedName name="_________End10" localSheetId="3">#REF!</definedName>
    <definedName name="_________End10" localSheetId="4">#REF!</definedName>
    <definedName name="_________End10" localSheetId="5">#REF!</definedName>
    <definedName name="_________End10">#REF!</definedName>
    <definedName name="_________End11" localSheetId="2">#REF!</definedName>
    <definedName name="_________End11" localSheetId="3">#REF!</definedName>
    <definedName name="_________End11" localSheetId="4">#REF!</definedName>
    <definedName name="_________End11" localSheetId="5">#REF!</definedName>
    <definedName name="_________End11">#REF!</definedName>
    <definedName name="_________End12">#REF!</definedName>
    <definedName name="_________End13">#REF!</definedName>
    <definedName name="_________End14">#REF!</definedName>
    <definedName name="_________End15">#REF!</definedName>
    <definedName name="_________End16">#REF!</definedName>
    <definedName name="_________End17">#REF!</definedName>
    <definedName name="_________End18">#REF!</definedName>
    <definedName name="_________End19">#REF!</definedName>
    <definedName name="_________End2">#REF!</definedName>
    <definedName name="_________End20">#REF!</definedName>
    <definedName name="_________End21">#REF!</definedName>
    <definedName name="_________End22">#REF!</definedName>
    <definedName name="_________End23">#REF!</definedName>
    <definedName name="_________End24">#REF!</definedName>
    <definedName name="_________End25">#REF!</definedName>
    <definedName name="_________End26">#REF!</definedName>
    <definedName name="_________End27">#REF!</definedName>
    <definedName name="_________End28">#REF!</definedName>
    <definedName name="_________End29">#REF!</definedName>
    <definedName name="_________End3">#REF!</definedName>
    <definedName name="_________End30">#REF!</definedName>
    <definedName name="_________End31">#REF!</definedName>
    <definedName name="_________End32">#REF!</definedName>
    <definedName name="_________End33">#REF!</definedName>
    <definedName name="_________End34">#REF!</definedName>
    <definedName name="_________End35">#REF!</definedName>
    <definedName name="_________End36">#REF!</definedName>
    <definedName name="_________End37">#REF!</definedName>
    <definedName name="_________End38">#REF!</definedName>
    <definedName name="_________End39">#REF!</definedName>
    <definedName name="_________End4">#REF!</definedName>
    <definedName name="_________End40">#REF!</definedName>
    <definedName name="_________End41">#REF!</definedName>
    <definedName name="_________End42">#REF!</definedName>
    <definedName name="_________End43">#REF!</definedName>
    <definedName name="_________End44">#REF!</definedName>
    <definedName name="_________End45">#REF!</definedName>
    <definedName name="_________End46">#REF!</definedName>
    <definedName name="_________End47">#REF!</definedName>
    <definedName name="_________End48">#REF!</definedName>
    <definedName name="_________End49">#REF!</definedName>
    <definedName name="_________End5">#REF!</definedName>
    <definedName name="_________End50">#REF!</definedName>
    <definedName name="_________End6">#REF!</definedName>
    <definedName name="_________End7">#REF!</definedName>
    <definedName name="_________End8">#REF!</definedName>
    <definedName name="_________End9">#REF!</definedName>
    <definedName name="_________thr2" localSheetId="6">'6'!_________thr2</definedName>
    <definedName name="_________thr2">[0]!_________thr2</definedName>
    <definedName name="________End1">#REF!</definedName>
    <definedName name="________End10">#REF!</definedName>
    <definedName name="________End11">#REF!</definedName>
    <definedName name="________End12">#REF!</definedName>
    <definedName name="________End13">#REF!</definedName>
    <definedName name="________End14">#REF!</definedName>
    <definedName name="________End15">#REF!</definedName>
    <definedName name="________End16">#REF!</definedName>
    <definedName name="________End17">#REF!</definedName>
    <definedName name="________End18">#REF!</definedName>
    <definedName name="________End19">#REF!</definedName>
    <definedName name="________End2">#REF!</definedName>
    <definedName name="________End20">#REF!</definedName>
    <definedName name="________End21">#REF!</definedName>
    <definedName name="________End22">#REF!</definedName>
    <definedName name="________End23">#REF!</definedName>
    <definedName name="________End24">#REF!</definedName>
    <definedName name="________End25">#REF!</definedName>
    <definedName name="________End26">#REF!</definedName>
    <definedName name="________End27">#REF!</definedName>
    <definedName name="________End28">#REF!</definedName>
    <definedName name="________End29">#REF!</definedName>
    <definedName name="________End3">#REF!</definedName>
    <definedName name="________End30">#REF!</definedName>
    <definedName name="________End31">#REF!</definedName>
    <definedName name="________End32">#REF!</definedName>
    <definedName name="________End33">#REF!</definedName>
    <definedName name="________End34">#REF!</definedName>
    <definedName name="________End35">#REF!</definedName>
    <definedName name="________End36">#REF!</definedName>
    <definedName name="________End37">#REF!</definedName>
    <definedName name="________End38">#REF!</definedName>
    <definedName name="________End39">#REF!</definedName>
    <definedName name="________End4">#REF!</definedName>
    <definedName name="________End40">#REF!</definedName>
    <definedName name="________End41">#REF!</definedName>
    <definedName name="________End42">#REF!</definedName>
    <definedName name="________End43">#REF!</definedName>
    <definedName name="________End44">#REF!</definedName>
    <definedName name="________End45">#REF!</definedName>
    <definedName name="________End46">#REF!</definedName>
    <definedName name="________End47">#REF!</definedName>
    <definedName name="________End48">#REF!</definedName>
    <definedName name="________End49">#REF!</definedName>
    <definedName name="________End5">#REF!</definedName>
    <definedName name="________End50">#REF!</definedName>
    <definedName name="________End6">#REF!</definedName>
    <definedName name="________End7">#REF!</definedName>
    <definedName name="________End8">#REF!</definedName>
    <definedName name="________End9">#REF!</definedName>
    <definedName name="________thr2" localSheetId="6">'6'!________thr2</definedName>
    <definedName name="________thr2">[0]!________thr2</definedName>
    <definedName name="_______End1">#REF!</definedName>
    <definedName name="_______End10">#REF!</definedName>
    <definedName name="_______End11">#REF!</definedName>
    <definedName name="_______End12">#REF!</definedName>
    <definedName name="_______End13">#REF!</definedName>
    <definedName name="_______End14">#REF!</definedName>
    <definedName name="_______End15">#REF!</definedName>
    <definedName name="_______End16">#REF!</definedName>
    <definedName name="_______End17">#REF!</definedName>
    <definedName name="_______End18">#REF!</definedName>
    <definedName name="_______End19">#REF!</definedName>
    <definedName name="_______End2">#REF!</definedName>
    <definedName name="_______End20">#REF!</definedName>
    <definedName name="_______End21">#REF!</definedName>
    <definedName name="_______End22">#REF!</definedName>
    <definedName name="_______End23">#REF!</definedName>
    <definedName name="_______End24">#REF!</definedName>
    <definedName name="_______End25">#REF!</definedName>
    <definedName name="_______End26">#REF!</definedName>
    <definedName name="_______End27">#REF!</definedName>
    <definedName name="_______End28">#REF!</definedName>
    <definedName name="_______End29">#REF!</definedName>
    <definedName name="_______End3">#REF!</definedName>
    <definedName name="_______End30">#REF!</definedName>
    <definedName name="_______End31">#REF!</definedName>
    <definedName name="_______End32">#REF!</definedName>
    <definedName name="_______End33">#REF!</definedName>
    <definedName name="_______End34">#REF!</definedName>
    <definedName name="_______End35">#REF!</definedName>
    <definedName name="_______End36">#REF!</definedName>
    <definedName name="_______End37">#REF!</definedName>
    <definedName name="_______End38">#REF!</definedName>
    <definedName name="_______End39">#REF!</definedName>
    <definedName name="_______End4">#REF!</definedName>
    <definedName name="_______End40">#REF!</definedName>
    <definedName name="_______End41">#REF!</definedName>
    <definedName name="_______End42">#REF!</definedName>
    <definedName name="_______End43">#REF!</definedName>
    <definedName name="_______End44">#REF!</definedName>
    <definedName name="_______End45">#REF!</definedName>
    <definedName name="_______End46">#REF!</definedName>
    <definedName name="_______End47">#REF!</definedName>
    <definedName name="_______End48">#REF!</definedName>
    <definedName name="_______End49">#REF!</definedName>
    <definedName name="_______End5">#REF!</definedName>
    <definedName name="_______End50">#REF!</definedName>
    <definedName name="_______End6">#REF!</definedName>
    <definedName name="_______End7">#REF!</definedName>
    <definedName name="_______End8">#REF!</definedName>
    <definedName name="_______End9">#REF!</definedName>
    <definedName name="_______thr2" localSheetId="6">'6'!_______thr2</definedName>
    <definedName name="_______thr2">[0]!_______thr2</definedName>
    <definedName name="______End1">#REF!</definedName>
    <definedName name="______End10">#REF!</definedName>
    <definedName name="______End11">#REF!</definedName>
    <definedName name="______End12">#REF!</definedName>
    <definedName name="______End13">#REF!</definedName>
    <definedName name="______End14">#REF!</definedName>
    <definedName name="______End15">#REF!</definedName>
    <definedName name="______End16">#REF!</definedName>
    <definedName name="______End17">#REF!</definedName>
    <definedName name="______End18">#REF!</definedName>
    <definedName name="______End19">#REF!</definedName>
    <definedName name="______End2">#REF!</definedName>
    <definedName name="______End20">#REF!</definedName>
    <definedName name="______End21">#REF!</definedName>
    <definedName name="______End22">#REF!</definedName>
    <definedName name="______End23">#REF!</definedName>
    <definedName name="______End24">#REF!</definedName>
    <definedName name="______End25">#REF!</definedName>
    <definedName name="______End26">#REF!</definedName>
    <definedName name="______End27">#REF!</definedName>
    <definedName name="______End28">#REF!</definedName>
    <definedName name="______End29">#REF!</definedName>
    <definedName name="______End3">#REF!</definedName>
    <definedName name="______End30">#REF!</definedName>
    <definedName name="______End31">#REF!</definedName>
    <definedName name="______End32">#REF!</definedName>
    <definedName name="______End33">#REF!</definedName>
    <definedName name="______End34">#REF!</definedName>
    <definedName name="______End35">#REF!</definedName>
    <definedName name="______End36">#REF!</definedName>
    <definedName name="______End37">#REF!</definedName>
    <definedName name="______End38">#REF!</definedName>
    <definedName name="______End39">#REF!</definedName>
    <definedName name="______End4">#REF!</definedName>
    <definedName name="______End40">#REF!</definedName>
    <definedName name="______End41">#REF!</definedName>
    <definedName name="______End42">#REF!</definedName>
    <definedName name="______End43">#REF!</definedName>
    <definedName name="______End44">#REF!</definedName>
    <definedName name="______End45">#REF!</definedName>
    <definedName name="______End46">#REF!</definedName>
    <definedName name="______End47">#REF!</definedName>
    <definedName name="______End48">#REF!</definedName>
    <definedName name="______End49">#REF!</definedName>
    <definedName name="______End5">#REF!</definedName>
    <definedName name="______End50">#REF!</definedName>
    <definedName name="______End6">#REF!</definedName>
    <definedName name="______End7">#REF!</definedName>
    <definedName name="______End8">#REF!</definedName>
    <definedName name="______End9">#REF!</definedName>
    <definedName name="______thr2" localSheetId="6">'6'!______thr2</definedName>
    <definedName name="______thr2">[0]!______thr2</definedName>
    <definedName name="_____End1">#REF!</definedName>
    <definedName name="_____End10">#REF!</definedName>
    <definedName name="_____End11">#REF!</definedName>
    <definedName name="_____End12">#REF!</definedName>
    <definedName name="_____End13">#REF!</definedName>
    <definedName name="_____End14">#REF!</definedName>
    <definedName name="_____End15">#REF!</definedName>
    <definedName name="_____End16">#REF!</definedName>
    <definedName name="_____End17">#REF!</definedName>
    <definedName name="_____End18">#REF!</definedName>
    <definedName name="_____End19">#REF!</definedName>
    <definedName name="_____End2">#REF!</definedName>
    <definedName name="_____End20">#REF!</definedName>
    <definedName name="_____End21">#REF!</definedName>
    <definedName name="_____End22">#REF!</definedName>
    <definedName name="_____End23">#REF!</definedName>
    <definedName name="_____End24">#REF!</definedName>
    <definedName name="_____End25">#REF!</definedName>
    <definedName name="_____End26">#REF!</definedName>
    <definedName name="_____End27">#REF!</definedName>
    <definedName name="_____End28">#REF!</definedName>
    <definedName name="_____End29">#REF!</definedName>
    <definedName name="_____End3">#REF!</definedName>
    <definedName name="_____End30">#REF!</definedName>
    <definedName name="_____End31">#REF!</definedName>
    <definedName name="_____End32">#REF!</definedName>
    <definedName name="_____End33">#REF!</definedName>
    <definedName name="_____End34">#REF!</definedName>
    <definedName name="_____End35">#REF!</definedName>
    <definedName name="_____End36">#REF!</definedName>
    <definedName name="_____End37">#REF!</definedName>
    <definedName name="_____End38">#REF!</definedName>
    <definedName name="_____End39">#REF!</definedName>
    <definedName name="_____End4">#REF!</definedName>
    <definedName name="_____End40">#REF!</definedName>
    <definedName name="_____End41">#REF!</definedName>
    <definedName name="_____End42">#REF!</definedName>
    <definedName name="_____End43">#REF!</definedName>
    <definedName name="_____End44">#REF!</definedName>
    <definedName name="_____End45">#REF!</definedName>
    <definedName name="_____End46">#REF!</definedName>
    <definedName name="_____End47">#REF!</definedName>
    <definedName name="_____End48">#REF!</definedName>
    <definedName name="_____End49">#REF!</definedName>
    <definedName name="_____End5">#REF!</definedName>
    <definedName name="_____End50">#REF!</definedName>
    <definedName name="_____End6">#REF!</definedName>
    <definedName name="_____End7">#REF!</definedName>
    <definedName name="_____End8">#REF!</definedName>
    <definedName name="_____End9">#REF!</definedName>
    <definedName name="_____thr2" localSheetId="6">'6'!_____thr2</definedName>
    <definedName name="_____thr2">[0]!_____thr2</definedName>
    <definedName name="____End1">#REF!</definedName>
    <definedName name="____End10">#REF!</definedName>
    <definedName name="____End11">#REF!</definedName>
    <definedName name="____End12">#REF!</definedName>
    <definedName name="____End13">#REF!</definedName>
    <definedName name="____End14">#REF!</definedName>
    <definedName name="____End15">#REF!</definedName>
    <definedName name="____End16">#REF!</definedName>
    <definedName name="____End17">#REF!</definedName>
    <definedName name="____End18">#REF!</definedName>
    <definedName name="____End19">#REF!</definedName>
    <definedName name="____End2">#REF!</definedName>
    <definedName name="____End20">#REF!</definedName>
    <definedName name="____End21">#REF!</definedName>
    <definedName name="____End22">#REF!</definedName>
    <definedName name="____End23">#REF!</definedName>
    <definedName name="____End24">#REF!</definedName>
    <definedName name="____End25">#REF!</definedName>
    <definedName name="____End26">#REF!</definedName>
    <definedName name="____End27">#REF!</definedName>
    <definedName name="____End28">#REF!</definedName>
    <definedName name="____End29">#REF!</definedName>
    <definedName name="____End3">#REF!</definedName>
    <definedName name="____End30">#REF!</definedName>
    <definedName name="____End31">#REF!</definedName>
    <definedName name="____End32">#REF!</definedName>
    <definedName name="____End33">#REF!</definedName>
    <definedName name="____End34">#REF!</definedName>
    <definedName name="____End35">#REF!</definedName>
    <definedName name="____End36">#REF!</definedName>
    <definedName name="____End37">#REF!</definedName>
    <definedName name="____End38">#REF!</definedName>
    <definedName name="____End39">#REF!</definedName>
    <definedName name="____End4">#REF!</definedName>
    <definedName name="____End40">#REF!</definedName>
    <definedName name="____End41">#REF!</definedName>
    <definedName name="____End42">#REF!</definedName>
    <definedName name="____End43">#REF!</definedName>
    <definedName name="____End44">#REF!</definedName>
    <definedName name="____End45">#REF!</definedName>
    <definedName name="____End46">#REF!</definedName>
    <definedName name="____End47">#REF!</definedName>
    <definedName name="____End48">#REF!</definedName>
    <definedName name="____End49">#REF!</definedName>
    <definedName name="____End5">#REF!</definedName>
    <definedName name="____End50">#REF!</definedName>
    <definedName name="____End6">#REF!</definedName>
    <definedName name="____End7">#REF!</definedName>
    <definedName name="____End8">#REF!</definedName>
    <definedName name="____End9">#REF!</definedName>
    <definedName name="____thr2" localSheetId="6">'6'!____thr2</definedName>
    <definedName name="____thr2">[0]!____thr2</definedName>
    <definedName name="___End1">#REF!</definedName>
    <definedName name="___End10">#REF!</definedName>
    <definedName name="___End11">#REF!</definedName>
    <definedName name="___End12">#REF!</definedName>
    <definedName name="___End13">#REF!</definedName>
    <definedName name="___End14">#REF!</definedName>
    <definedName name="___End15">#REF!</definedName>
    <definedName name="___End16">#REF!</definedName>
    <definedName name="___End17">#REF!</definedName>
    <definedName name="___End18">#REF!</definedName>
    <definedName name="___End19">#REF!</definedName>
    <definedName name="___End2">#REF!</definedName>
    <definedName name="___End20">#REF!</definedName>
    <definedName name="___End21">#REF!</definedName>
    <definedName name="___End22">#REF!</definedName>
    <definedName name="___End23">#REF!</definedName>
    <definedName name="___End24">#REF!</definedName>
    <definedName name="___End25">#REF!</definedName>
    <definedName name="___End26">#REF!</definedName>
    <definedName name="___End27">#REF!</definedName>
    <definedName name="___End28">#REF!</definedName>
    <definedName name="___End29">#REF!</definedName>
    <definedName name="___End3">#REF!</definedName>
    <definedName name="___End30">#REF!</definedName>
    <definedName name="___End31">#REF!</definedName>
    <definedName name="___End32">#REF!</definedName>
    <definedName name="___End33">#REF!</definedName>
    <definedName name="___End34">#REF!</definedName>
    <definedName name="___End35">#REF!</definedName>
    <definedName name="___End36">#REF!</definedName>
    <definedName name="___End37">#REF!</definedName>
    <definedName name="___End38">#REF!</definedName>
    <definedName name="___End39">#REF!</definedName>
    <definedName name="___End4">#REF!</definedName>
    <definedName name="___End40">#REF!</definedName>
    <definedName name="___End41">#REF!</definedName>
    <definedName name="___End42">#REF!</definedName>
    <definedName name="___End43">#REF!</definedName>
    <definedName name="___End44">#REF!</definedName>
    <definedName name="___End45">#REF!</definedName>
    <definedName name="___End46">#REF!</definedName>
    <definedName name="___End47">#REF!</definedName>
    <definedName name="___End48">#REF!</definedName>
    <definedName name="___End49">#REF!</definedName>
    <definedName name="___End5">#REF!</definedName>
    <definedName name="___End50">#REF!</definedName>
    <definedName name="___End6">#REF!</definedName>
    <definedName name="___End7">#REF!</definedName>
    <definedName name="___End8">#REF!</definedName>
    <definedName name="___End9">#REF!</definedName>
    <definedName name="___thr2" localSheetId="6">'6'!___thr2</definedName>
    <definedName name="___thr2">[0]!___thr2</definedName>
    <definedName name="__End1">#REF!</definedName>
    <definedName name="__End10">#REF!</definedName>
    <definedName name="__End11">#REF!</definedName>
    <definedName name="__End12">#REF!</definedName>
    <definedName name="__End13">#REF!</definedName>
    <definedName name="__End14">#REF!</definedName>
    <definedName name="__End15">#REF!</definedName>
    <definedName name="__End16">#REF!</definedName>
    <definedName name="__End17">#REF!</definedName>
    <definedName name="__End18">#REF!</definedName>
    <definedName name="__End19">#REF!</definedName>
    <definedName name="__End2">#REF!</definedName>
    <definedName name="__End20">#REF!</definedName>
    <definedName name="__End21">#REF!</definedName>
    <definedName name="__End22">#REF!</definedName>
    <definedName name="__End23">#REF!</definedName>
    <definedName name="__End24">#REF!</definedName>
    <definedName name="__End25">#REF!</definedName>
    <definedName name="__End26">#REF!</definedName>
    <definedName name="__End27">#REF!</definedName>
    <definedName name="__End28">#REF!</definedName>
    <definedName name="__End29">#REF!</definedName>
    <definedName name="__End3">#REF!</definedName>
    <definedName name="__End30">#REF!</definedName>
    <definedName name="__End31">#REF!</definedName>
    <definedName name="__End32">#REF!</definedName>
    <definedName name="__End33">#REF!</definedName>
    <definedName name="__End34">#REF!</definedName>
    <definedName name="__End35">#REF!</definedName>
    <definedName name="__End36">#REF!</definedName>
    <definedName name="__End37">#REF!</definedName>
    <definedName name="__End38">#REF!</definedName>
    <definedName name="__End39">#REF!</definedName>
    <definedName name="__End4">#REF!</definedName>
    <definedName name="__End40">#REF!</definedName>
    <definedName name="__End41">#REF!</definedName>
    <definedName name="__End42">#REF!</definedName>
    <definedName name="__End43">#REF!</definedName>
    <definedName name="__End44">#REF!</definedName>
    <definedName name="__End45">#REF!</definedName>
    <definedName name="__End46">#REF!</definedName>
    <definedName name="__End47">#REF!</definedName>
    <definedName name="__End48">#REF!</definedName>
    <definedName name="__End49">#REF!</definedName>
    <definedName name="__End5">#REF!</definedName>
    <definedName name="__End50">#REF!</definedName>
    <definedName name="__End6">#REF!</definedName>
    <definedName name="__End7">#REF!</definedName>
    <definedName name="__End8">#REF!</definedName>
    <definedName name="__End9">#REF!</definedName>
    <definedName name="__thr2" localSheetId="6">'6'!__thr2</definedName>
    <definedName name="__thr2">[0]!__thr2</definedName>
    <definedName name="_1" localSheetId="6">#REF!</definedName>
    <definedName name="_1">#REF!</definedName>
    <definedName name="_2" localSheetId="6">#REF!</definedName>
    <definedName name="_2">#REF!</definedName>
    <definedName name="_3" localSheetId="6">#REF!</definedName>
    <definedName name="_3">#REF!</definedName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inf2007" localSheetId="6">#REF!</definedName>
    <definedName name="_inf2007">#REF!</definedName>
    <definedName name="_inf2008" localSheetId="6">#REF!</definedName>
    <definedName name="_inf2008">#REF!</definedName>
    <definedName name="_inf2009" localSheetId="6">#REF!</definedName>
    <definedName name="_inf2009">#REF!</definedName>
    <definedName name="_inf2010" localSheetId="6">#REF!</definedName>
    <definedName name="_inf2010">#REF!</definedName>
    <definedName name="_inf2011" localSheetId="6">#REF!</definedName>
    <definedName name="_inf2011">#REF!</definedName>
    <definedName name="_inf2012" localSheetId="6">#REF!</definedName>
    <definedName name="_inf2012">#REF!</definedName>
    <definedName name="_inf2013" localSheetId="6">#REF!</definedName>
    <definedName name="_inf2013">#REF!</definedName>
    <definedName name="_inf2014" localSheetId="6">#REF!</definedName>
    <definedName name="_inf2014">#REF!</definedName>
    <definedName name="_inf2015" localSheetId="6">#REF!</definedName>
    <definedName name="_inf2015">#REF!</definedName>
    <definedName name="_thr2" localSheetId="6">'6'!_thr2</definedName>
    <definedName name="_thr2">[0]!_thr2</definedName>
    <definedName name="_xlnm._FilterDatabase" localSheetId="6" hidden="1">'6'!$A$7:$C$24</definedName>
    <definedName name="a04t" localSheetId="6">#REF!</definedName>
    <definedName name="a04t">#REF!</definedName>
    <definedName name="asada" localSheetId="6">'6'!asada</definedName>
    <definedName name="asada">[0]!asada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elg" localSheetId="6">#REF!</definedName>
    <definedName name="belg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olLastYearFB">[1]ФедД!$AH$17</definedName>
    <definedName name="ColLastYearFB1">[2]Управление!$AF$17</definedName>
    <definedName name="ColThisYearFB">[1]ФедД!$AG$17</definedName>
    <definedName name="cpacc">#REF!</definedName>
    <definedName name="CurentGroup">#REF!</definedName>
    <definedName name="CurRow">#REF!</definedName>
    <definedName name="cwb" localSheetId="6">#REF!</definedName>
    <definedName name="cwb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denm" localSheetId="6">#REF!</definedName>
    <definedName name="denm">#REF!</definedName>
    <definedName name="DOLL" localSheetId="6">#REF!</definedName>
    <definedName name="DOLL">#REF!</definedName>
    <definedName name="edc" localSheetId="6">#REF!</definedName>
    <definedName name="edc">#REF!</definedName>
    <definedName name="EndPred">#REF!</definedName>
    <definedName name="EndRow">#REF!</definedName>
    <definedName name="exim" localSheetId="6">#REF!</definedName>
    <definedName name="exim">#REF!</definedName>
    <definedName name="ext_link">#REF!</definedName>
    <definedName name="finl" localSheetId="6">#REF!</definedName>
    <definedName name="finl">#REF!</definedName>
    <definedName name="Footer">#REF!</definedName>
    <definedName name="fran" localSheetId="6">#REF!</definedName>
    <definedName name="fran">#REF!</definedName>
    <definedName name="germ" localSheetId="6">#REF!</definedName>
    <definedName name="germ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" localSheetId="6">'6'!in</definedName>
    <definedName name="in">[0]!in</definedName>
    <definedName name="inc">#REF!</definedName>
    <definedName name="inc_n">#REF!</definedName>
    <definedName name="infi" localSheetId="6">'6'!infi</definedName>
    <definedName name="infi">[0]!infi</definedName>
    <definedName name="infl" localSheetId="6">'6'!infl</definedName>
    <definedName name="infl">[0]!infl</definedName>
    <definedName name="intthr" localSheetId="6">'6'!intthr</definedName>
    <definedName name="intthr">[0]!intthr</definedName>
    <definedName name="itog">#REF!</definedName>
    <definedName name="LIBOR" localSheetId="6">#REF!</definedName>
    <definedName name="LIBOR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longer" localSheetId="6">'6'!longer</definedName>
    <definedName name="longer">[0]!longer</definedName>
    <definedName name="miti" localSheetId="6">#REF!</definedName>
    <definedName name="miti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eth" localSheetId="6">#REF!</definedName>
    <definedName name="neth">#REF!</definedName>
    <definedName name="Norw" localSheetId="6">#REF!</definedName>
    <definedName name="Norw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eriodLastYearName">[1]ФедД!$AH$20</definedName>
    <definedName name="PeriodThisYearName">[1]ФедД!$AG$20</definedName>
    <definedName name="port" localSheetId="6">#REF!</definedName>
    <definedName name="port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ace" localSheetId="6">#REF!</definedName>
    <definedName name="sace">#REF!</definedName>
    <definedName name="same" localSheetId="6">'6'!same</definedName>
    <definedName name="same">[0]!same</definedName>
    <definedName name="same1" localSheetId="6">'6'!same1</definedName>
    <definedName name="same1">[0]!same1</definedName>
    <definedName name="short" localSheetId="6">'6'!short</definedName>
    <definedName name="short">[0]!short</definedName>
    <definedName name="spai" localSheetId="6">#REF!</definedName>
    <definedName name="spai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wed" localSheetId="6">#REF!</definedName>
    <definedName name="swed">#REF!</definedName>
    <definedName name="swit" localSheetId="6">#REF!</definedName>
    <definedName name="swit">#REF!</definedName>
    <definedName name="Thr" localSheetId="6">'6'!Thr</definedName>
    <definedName name="Thr">[0]!Thr</definedName>
    <definedName name="time" localSheetId="6">#REF!</definedName>
    <definedName name="time">#REF!</definedName>
    <definedName name="title">'[3]Огл. Графиков'!$B$2:$B$31</definedName>
    <definedName name="trea" localSheetId="6">#REF!</definedName>
    <definedName name="trea">#REF!</definedName>
    <definedName name="uk" localSheetId="6">#REF!</definedName>
    <definedName name="uk">#REF!</definedName>
    <definedName name="usa" localSheetId="6">#REF!</definedName>
    <definedName name="usa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vnvn1" localSheetId="6">'6'!vnvn1</definedName>
    <definedName name="vnvn1">[0]!vnvn1</definedName>
    <definedName name="wbrate" localSheetId="6">[4]multilats!#REF!</definedName>
    <definedName name="wbrate">[4]multilats!#REF!</definedName>
    <definedName name="Zam_Boss_FIO">#REF!</definedName>
    <definedName name="Zam_Buh_FIO">#REF!</definedName>
    <definedName name="Zam_Chef_FIO">#REF!</definedName>
    <definedName name="ааа" localSheetId="6">#REF!</definedName>
    <definedName name="ааа">#REF!</definedName>
    <definedName name="авава" localSheetId="6">'[5]Гр5(о)'!#REF!</definedName>
    <definedName name="авава">'[5]Гр5(о)'!#REF!</definedName>
    <definedName name="АнМ" localSheetId="6">'[6]Гр5(о)'!#REF!</definedName>
    <definedName name="АнМ">'[6]Гр5(о)'!#REF!</definedName>
    <definedName name="апраор" localSheetId="6">[7]ПРОГНОЗ_1!#REF!</definedName>
    <definedName name="апраор">[7]ПРОГНОЗ_1!#REF!</definedName>
    <definedName name="ва">#REF!</definedName>
    <definedName name="ваааавауа" localSheetId="6">[8]ПРОГНОЗ_1!#REF!</definedName>
    <definedName name="ваааавауа">[8]ПРОГНОЗ_1!#REF!</definedName>
    <definedName name="вап">#REF!</definedName>
    <definedName name="вар1" localSheetId="6">'6'!вар1</definedName>
    <definedName name="вар1">[0]!вар1</definedName>
    <definedName name="вар2" localSheetId="6">'6'!вар2</definedName>
    <definedName name="вар2">[0]!вар2</definedName>
    <definedName name="вв" localSheetId="6">[9]ПРОГНОЗ_1!#REF!</definedName>
    <definedName name="вв">[9]ПРОГНОЗ_1!#REF!</definedName>
    <definedName name="Вып_н_2003" localSheetId="6">'[10]Текущие цены'!#REF!</definedName>
    <definedName name="Вып_н_2003">'[10]Текущие цены'!#REF!</definedName>
    <definedName name="вып_н_2004" localSheetId="6">'[10]Текущие цены'!#REF!</definedName>
    <definedName name="вып_н_2004">'[10]Текущие цены'!#REF!</definedName>
    <definedName name="Вып_ОФ_с_пц">[3]рабочий!$Y$202:$AP$224</definedName>
    <definedName name="Вып_оф_с_цпг" localSheetId="6">'[10]Текущие цены'!#REF!</definedName>
    <definedName name="Вып_оф_с_цпг">'[10]Текущие цены'!#REF!</definedName>
    <definedName name="Вып_с_новых_ОФ">[3]рабочий!$Y$277:$AP$299</definedName>
    <definedName name="Выход">[11]Управление!$AF$20</definedName>
    <definedName name="гор" localSheetId="6">'6'!гор</definedName>
    <definedName name="гор">[0]!гор</definedName>
    <definedName name="гор1" localSheetId="6">'6'!гор1</definedName>
    <definedName name="гор1">[0]!гор1</definedName>
    <definedName name="График">"Диагр. 4"</definedName>
    <definedName name="ддд" localSheetId="6">'6'!ддд</definedName>
    <definedName name="ддд">[0]!ддд</definedName>
    <definedName name="Дефл_ц_пред_год">'[3]Текущие цены'!$AT$36:$BK$58</definedName>
    <definedName name="Дефлятор_годовой">'[3]Текущие цены'!$Y$4:$AP$27</definedName>
    <definedName name="Дефлятор_цепной">'[3]Текущие цены'!$Y$36:$AP$58</definedName>
    <definedName name="ДС" localSheetId="6">#REF!</definedName>
    <definedName name="ДС">#REF!</definedName>
    <definedName name="лораловра" localSheetId="6">[12]ПРОГНОЗ_1!#REF!</definedName>
    <definedName name="лораловра">[12]ПРОГНОЗ_1!#REF!</definedName>
    <definedName name="М1" localSheetId="6">[7]ПРОГНОЗ_1!#REF!</definedName>
    <definedName name="М1">[7]ПРОГНОЗ_1!#REF!</definedName>
    <definedName name="Мониторинг1" localSheetId="6">'[13]Гр5(о)'!#REF!</definedName>
    <definedName name="Мониторинг1">'[13]Гр5(о)'!#REF!</definedName>
    <definedName name="НДПИ_нефть" localSheetId="6">#REF!</definedName>
    <definedName name="НДПИ_нефть">#REF!</definedName>
    <definedName name="новые_ОФ_2003">[3]рабочий!$F$305:$W$327</definedName>
    <definedName name="новые_ОФ_2004">[3]рабочий!$F$335:$W$357</definedName>
    <definedName name="новые_ОФ_а_всего">[3]рабочий!$F$767:$V$789</definedName>
    <definedName name="новые_ОФ_всего">[3]рабочий!$F$1331:$V$1353</definedName>
    <definedName name="новые_ОФ_п_всего">[3]рабочий!$F$1293:$V$1315</definedName>
    <definedName name="нпнврпр" localSheetId="6">'[14]Гр5(о)'!#REF!</definedName>
    <definedName name="нпнврпр">'[14]Гр5(о)'!#REF!</definedName>
    <definedName name="_xlnm.Print_Area" localSheetId="2">'2'!$A$1:$K$17</definedName>
    <definedName name="_xlnm.Print_Area" localSheetId="3">'3'!$A$1:$C$17</definedName>
    <definedName name="_xlnm.Print_Area" localSheetId="4">'4'!$A$1:$K$31</definedName>
    <definedName name="_xlnm.Print_Area" localSheetId="5">'5'!$A$1:$K$17</definedName>
    <definedName name="_xlnm.Print_Area" localSheetId="6">'6'!$A$1:$G$25</definedName>
    <definedName name="_xlnm.Print_Area" localSheetId="1">СВОД!$A$1:$G$26</definedName>
    <definedName name="_xlnm.Print_Area" localSheetId="0">Титул!$A$1:$I$39</definedName>
    <definedName name="окраска_05">[3]окраска!$C$7:$Z$30</definedName>
    <definedName name="окраска_06">[3]окраска!$C$35:$Z$58</definedName>
    <definedName name="окраска_07">[3]окраска!$C$63:$Z$86</definedName>
    <definedName name="окраска_08">[3]окраска!$C$91:$Z$114</definedName>
    <definedName name="окраска_09">[3]окраска!$C$119:$Z$142</definedName>
    <definedName name="окраска_10">[3]окраска!$C$147:$Z$170</definedName>
    <definedName name="окраска_11">[3]окраска!$C$175:$Z$198</definedName>
    <definedName name="окраска_12">[3]окраска!$C$203:$Z$226</definedName>
    <definedName name="окраска_13">[3]окраска!$C$231:$Z$254</definedName>
    <definedName name="окраска_14">[3]окраска!$C$259:$Z$282</definedName>
    <definedName name="окраска_15">[3]окраска!$C$287:$Z$310</definedName>
    <definedName name="ОФ_а_с_пц">[3]рабочий!$CI$121:$CY$143</definedName>
    <definedName name="оф_н_а_2003_пц" localSheetId="6">'[10]Текущие цены'!#REF!</definedName>
    <definedName name="оф_н_а_2003_пц">'[10]Текущие цены'!#REF!</definedName>
    <definedName name="оф_н_а_2004" localSheetId="6">'[10]Текущие цены'!#REF!</definedName>
    <definedName name="оф_н_а_2004">'[10]Текущие цены'!#REF!</definedName>
    <definedName name="ПОКАЗАТЕЛИ_ДОЛГОСР.ПРОГНОЗА" localSheetId="6">'[15]2002(v2)'!#REF!</definedName>
    <definedName name="ПОКАЗАТЕЛИ_ДОЛГОСР.ПРОГНОЗА">'[15]2002(v2)'!#REF!</definedName>
    <definedName name="Потреб_вып_всего" localSheetId="6">'[10]Текущие цены'!#REF!</definedName>
    <definedName name="Потреб_вып_всего">'[10]Текущие цены'!#REF!</definedName>
    <definedName name="Потреб_вып_оф_н_цпг" localSheetId="6">'[10]Текущие цены'!#REF!</definedName>
    <definedName name="Потреб_вып_оф_н_цпг">'[10]Текущие цены'!#REF!</definedName>
    <definedName name="ппрорл" localSheetId="6">[16]ПРОГНОЗ_1!#REF!</definedName>
    <definedName name="ппрорл">[16]ПРОГНОЗ_1!#REF!</definedName>
    <definedName name="пр">[17]Управление!$AF$17</definedName>
    <definedName name="приб">[17]Управление!$AE$20</definedName>
    <definedName name="прибвб2">[17]Управление!$AF$20</definedName>
    <definedName name="прогноз" localSheetId="6">'[18]Гр5(о)'!#REF!</definedName>
    <definedName name="прогноз">'[18]Гр5(о)'!#REF!</definedName>
    <definedName name="Прогноз_Вып_пц">[3]рабочий!$Y$240:$AP$262</definedName>
    <definedName name="Прогноз_вып_цпг" localSheetId="6">'[10]Текущие цены'!#REF!</definedName>
    <definedName name="Прогноз_вып_цпг">'[10]Текущие цены'!#REF!</definedName>
    <definedName name="Прогноз97" localSheetId="6">[16]ПРОГНОЗ_1!#REF!</definedName>
    <definedName name="Прогноз97">[16]ПРОГНОЗ_1!#REF!</definedName>
    <definedName name="рпорлол" localSheetId="6">'[19]Гр5(о)'!#REF!</definedName>
    <definedName name="рпорлол">'[19]Гр5(о)'!#REF!</definedName>
    <definedName name="тттт" localSheetId="6">'6'!тттт</definedName>
    <definedName name="тттт">[0]!тттт</definedName>
    <definedName name="тьбтбл" localSheetId="6">'6'!тьбтбл</definedName>
    <definedName name="тьбтбл">[0]!тьбтбл</definedName>
    <definedName name="фо_а_н_пц">[3]рабочий!$AR$240:$BI$263</definedName>
    <definedName name="фо_а_с_пц">[3]рабочий!$AS$202:$BI$224</definedName>
    <definedName name="фо_н_03">[3]рабочий!$X$305:$X$327</definedName>
    <definedName name="фо_н_04">[3]рабочий!$X$335:$X$357</definedName>
    <definedName name="форма">#REF!</definedName>
    <definedName name="фф" localSheetId="6">'[19]Гр5(о)'!#REF!</definedName>
    <definedName name="фф">'[19]Гр5(о)'!#REF!</definedName>
    <definedName name="ффф" localSheetId="6">#REF!</definedName>
    <definedName name="ффф">#REF!</definedName>
  </definedNames>
  <calcPr calcId="152511"/>
</workbook>
</file>

<file path=xl/calcChain.xml><?xml version="1.0" encoding="utf-8"?>
<calcChain xmlns="http://schemas.openxmlformats.org/spreadsheetml/2006/main">
  <c r="K31" i="98" l="1"/>
  <c r="K30" i="98"/>
  <c r="G30" i="98"/>
  <c r="J31" i="98"/>
  <c r="H31" i="98"/>
  <c r="F31" i="98"/>
  <c r="D31" i="98"/>
  <c r="J30" i="98"/>
  <c r="H30" i="98"/>
  <c r="F30" i="98"/>
  <c r="D30" i="98"/>
  <c r="I30" i="98" l="1"/>
  <c r="C11" i="100" l="1"/>
  <c r="D15" i="99" l="1"/>
  <c r="F15" i="99"/>
  <c r="J15" i="99"/>
  <c r="H15" i="99"/>
  <c r="D11" i="101" l="1"/>
  <c r="D8" i="101" s="1"/>
  <c r="E12" i="101"/>
  <c r="F12" i="101" s="1"/>
  <c r="F19" i="101"/>
  <c r="E19" i="101"/>
  <c r="D19" i="101"/>
  <c r="D25" i="101" s="1"/>
  <c r="F11" i="101" l="1"/>
  <c r="F8" i="101" s="1"/>
  <c r="F25" i="101" s="1"/>
  <c r="G12" i="101"/>
  <c r="G11" i="101" s="1"/>
  <c r="G8" i="101" s="1"/>
  <c r="G25" i="101" s="1"/>
  <c r="E11" i="101"/>
  <c r="E8" i="101" s="1"/>
  <c r="E25" i="101" s="1"/>
  <c r="C14" i="100" l="1"/>
  <c r="C16" i="100" l="1"/>
  <c r="G31" i="98" l="1"/>
  <c r="I31" i="98" l="1"/>
  <c r="D11" i="70" l="1"/>
  <c r="F11" i="70" l="1"/>
  <c r="E10" i="70" l="1"/>
  <c r="E15" i="70" l="1"/>
  <c r="F13" i="70" l="1"/>
  <c r="D13" i="70" l="1"/>
  <c r="C16" i="70" l="1"/>
  <c r="E16" i="70"/>
  <c r="B13" i="70" l="1"/>
  <c r="C15" i="70"/>
  <c r="E11" i="70"/>
  <c r="G11" i="70" l="1"/>
  <c r="G13" i="70" s="1"/>
</calcChain>
</file>

<file path=xl/sharedStrings.xml><?xml version="1.0" encoding="utf-8"?>
<sst xmlns="http://schemas.openxmlformats.org/spreadsheetml/2006/main" count="216" uniqueCount="147">
  <si>
    <t>Наименование показателей</t>
  </si>
  <si>
    <t>Сумма</t>
  </si>
  <si>
    <t>%</t>
  </si>
  <si>
    <t>тыс. рублей</t>
  </si>
  <si>
    <t>прогноза поступления единого налога по упрощенной системе налогообложения</t>
  </si>
  <si>
    <t>Наименование показателя</t>
  </si>
  <si>
    <t>Ед. измер.</t>
  </si>
  <si>
    <t xml:space="preserve">прогноза поступления налога на прибыль организаций  </t>
  </si>
  <si>
    <t>Анализ налоговых и неналоговых доходов</t>
  </si>
  <si>
    <t>Валовый региональный продукт</t>
  </si>
  <si>
    <t>Налоговые и неналоговые доходы консолидированного бюджета</t>
  </si>
  <si>
    <t>в процентах к ВРП</t>
  </si>
  <si>
    <t>Налоговые и неналоговые доходы республиканского бюджета</t>
  </si>
  <si>
    <t>Налоговые и неналоговые доходы местных бюджетов</t>
  </si>
  <si>
    <t>Р А С Ч Е Т</t>
  </si>
  <si>
    <t>в том числе:</t>
  </si>
  <si>
    <t>Доля</t>
  </si>
  <si>
    <t xml:space="preserve">Р А С Ч Е Т   </t>
  </si>
  <si>
    <t>Значение корректирующего коэффициента первого года планового периода к прогнозу очередного финансового года</t>
  </si>
  <si>
    <t>в т.ч поступления  по Плану мероприятий по оздоровлению государственных финансов Республики Мордовия, утв. Распоряжением Главы Республики Мордовия от 21.09.2016 г. 651-РГ</t>
  </si>
  <si>
    <t>коэф.</t>
  </si>
  <si>
    <t>РАСЧЕТ</t>
  </si>
  <si>
    <t>Коэффициент собираемости</t>
  </si>
  <si>
    <t>Коэффициент переходящих платежей</t>
  </si>
  <si>
    <t>Корректирующая сумма поступлений, тыс.рублей</t>
  </si>
  <si>
    <t>Ставка налога на имущество организаций, исчисленная исходя из среднегодовой стоимости</t>
  </si>
  <si>
    <t>Ставка налога на имущество организаций, исчисленная исходя из кадастровой стоимости</t>
  </si>
  <si>
    <t>Сумма налога, исчисленная к уплате в бюджет исходя из кадастровой стоимости</t>
  </si>
  <si>
    <t xml:space="preserve">Сумма начисленная </t>
  </si>
  <si>
    <t>Прогноз на                     2026 г.</t>
  </si>
  <si>
    <t>№ п.п.</t>
  </si>
  <si>
    <t>Источники данных</t>
  </si>
  <si>
    <t>ТЕМП, %</t>
  </si>
  <si>
    <t>2026
прогноз</t>
  </si>
  <si>
    <t xml:space="preserve">Прибыль прибыльных организаций, тыс.рублей </t>
  </si>
  <si>
    <t>Минэкономики Республики Мордовия</t>
  </si>
  <si>
    <t>Налоговая база для исчисления налога на прибыль, тыс.рублей</t>
  </si>
  <si>
    <t>отчет 5-ПМ</t>
  </si>
  <si>
    <t>Доля налоговой базы в прибыли прибыльных организаций, %</t>
  </si>
  <si>
    <t>стр.2/стр.1*100</t>
  </si>
  <si>
    <t>Ставка налога, %</t>
  </si>
  <si>
    <t>Сумма исчисленного налога, тыс.рублей</t>
  </si>
  <si>
    <t>Коэффициент переходящих платежей, %</t>
  </si>
  <si>
    <t>Коэффициент собираемости, %</t>
  </si>
  <si>
    <t>отчет 1-НМ</t>
  </si>
  <si>
    <t>Темп, %</t>
  </si>
  <si>
    <t xml:space="preserve">
2025 год
прогноз
</t>
  </si>
  <si>
    <t xml:space="preserve">
2026 год
прогноз
</t>
  </si>
  <si>
    <t xml:space="preserve">Налоговая база в виде среднегодовой стоимости имущества </t>
  </si>
  <si>
    <t>отчет 5-НИО стр.1510,</t>
  </si>
  <si>
    <t>Налоговая база в виде кадастровой стоимости</t>
  </si>
  <si>
    <t xml:space="preserve">отчет 5-НИО , стр.1520, </t>
  </si>
  <si>
    <t>отчет 5-НИО, стр.1601</t>
  </si>
  <si>
    <t>отчет 5-НИО, стр.1610</t>
  </si>
  <si>
    <t>стр.5+стр.6</t>
  </si>
  <si>
    <t>отчет 1-НМ, стр.1570</t>
  </si>
  <si>
    <t>стр.8/стр.7</t>
  </si>
  <si>
    <t xml:space="preserve">
Сумма налога на имущество организаций
</t>
  </si>
  <si>
    <t>(стр.8 х стр.10)/100 + стр.11</t>
  </si>
  <si>
    <t xml:space="preserve">   </t>
  </si>
  <si>
    <t>отчет 1-НМ, стр. 3320</t>
  </si>
  <si>
    <t>отчет 5-УСН, стр.1800+стр.1900</t>
  </si>
  <si>
    <t>Сумма, подлежащая уплате за налоговый период, тыс. рублей</t>
  </si>
  <si>
    <t>Расчетная средняя ставка налога, %</t>
  </si>
  <si>
    <t>отчет 5-УСН, стр.1200</t>
  </si>
  <si>
    <t>Налоговая база по УСН, тыс.рублей</t>
  </si>
  <si>
    <t>2026 год
прогноз</t>
  </si>
  <si>
    <t>2025 год
прогноз</t>
  </si>
  <si>
    <t>Расчет поступлений налога, взимаемого в связи с применением упрощенной системы налогообложения, при использовании в качестве объекта налогообложения доходы уменьшенные на величину расходов (в том числе  минимальный налог)</t>
  </si>
  <si>
    <t>отчет 1-НМ, стр. 3310</t>
  </si>
  <si>
    <t>отчет 5-УСН, стр.1700</t>
  </si>
  <si>
    <t>стр.6/стр.5*100</t>
  </si>
  <si>
    <t>Доля страховых взносов в исчисленной сумме  налога, %</t>
  </si>
  <si>
    <t>отчет 5-УСН, стр.1510</t>
  </si>
  <si>
    <t>Сумма страховых взносов на ОПС и по временной нетрудоспособности</t>
  </si>
  <si>
    <t>отчет 5-УСН, стр.1400</t>
  </si>
  <si>
    <t>Доля налоговой базы в ВРП, %</t>
  </si>
  <si>
    <t>отчет 5-УСН, стр.1100</t>
  </si>
  <si>
    <t xml:space="preserve">Объем валового регионального продукта, тыс.рублей </t>
  </si>
  <si>
    <t xml:space="preserve">Р А С Ч Е Т </t>
  </si>
  <si>
    <t>Расчет поступлений налога, взимаемого в связи с применением упрощенной системы налогообложения, при использовании в качестве объекта налогообложения доходы (в том числе  минимальный налог)</t>
  </si>
  <si>
    <t>Тыс. рублей</t>
  </si>
  <si>
    <t>Итого сумма по упращенной системе налогообложения в Республиканский бюджет</t>
  </si>
  <si>
    <t>Сумма транспортного налога начисленная</t>
  </si>
  <si>
    <t>отчет 1-НМ, 
стр. 1595</t>
  </si>
  <si>
    <t>Коэффициент переходящих платежей,%</t>
  </si>
  <si>
    <t>Расчет поступлений транспортного налога с юридических лиц</t>
  </si>
  <si>
    <t>Коэффициент собираемости,%</t>
  </si>
  <si>
    <t>отчет 1-НМ, стр.1600</t>
  </si>
  <si>
    <t>Расчет поступлений транспортного налога с физических лиц</t>
  </si>
  <si>
    <t>Сумма налога, подлежащего уплате в бюджет</t>
  </si>
  <si>
    <t>Итого сумма тарнспортного налога</t>
  </si>
  <si>
    <t>Поступления по налогу на доходы физических лиц, носящие единовременный характер в 2023 году</t>
  </si>
  <si>
    <t>Ожидаемая эффективная ставка в 2024 году</t>
  </si>
  <si>
    <t>Прогноз поступления налога на доходы физических лиц на 2026 год в республиканский бюджет Республики Мордовия</t>
  </si>
  <si>
    <t>Прогноз поступления налога на доходы физических лиц на 2025 год в республиканский бюджет Республики Мордовия</t>
  </si>
  <si>
    <t>Прогноз поступления налога на доходы физических лиц на 2024 год в республиканский бюджет Республики Мордовия</t>
  </si>
  <si>
    <t>бюджета Республики Мордовия на 2025-2027 гг.</t>
  </si>
  <si>
    <t>2024 г.*</t>
  </si>
  <si>
    <t>Прогноз на 2025 г.</t>
  </si>
  <si>
    <t>ТР 2025/2024</t>
  </si>
  <si>
    <t>Прогноз на                     2027 г.</t>
  </si>
  <si>
    <t>прогноза поступления налога на имущество организаций на 2025-2027 годы</t>
  </si>
  <si>
    <t>2024 год
оценка</t>
  </si>
  <si>
    <t xml:space="preserve">
2027 год
прогноз
</t>
  </si>
  <si>
    <t>прогноза поступления налога на доходы физических лиц на 2025 - 2027 гг.</t>
  </si>
  <si>
    <t>Оценка фонда оплаты труда за 2024 год</t>
  </si>
  <si>
    <t xml:space="preserve">Прогноз фонда оплаты труда на 2025 год (по данным Минэкономики Республики Мордовия)   </t>
  </si>
  <si>
    <t>в  бюджет Республики Мордовия  на 2025 -2027 гг.</t>
  </si>
  <si>
    <t>2027
прогноз</t>
  </si>
  <si>
    <t>2027 год
прогноз</t>
  </si>
  <si>
    <t>в  бюджет Республики Мордовия  на  2025-2027 гг.</t>
  </si>
  <si>
    <t>Расчеты по статьям классификации доходов республиканского бюджета Республики Мордовия, осуществляемые на основании методик прогнозирования поступлений доходов, утверждаемых с учетом общих требований, установленных постановлением Правительства Российской Федерации от 23 июня 2016 года № 574 "Об общих требованиях к методике прогнозирования поступлений доходов в бюджеты бюджетной системы Российской Федерации", от федеральных налогов (налога на прибыль организаций, налога на доходы физических лиц, налога, взимаемого в связи с применением упрощенной системы налогообложения) и региональных налогов (налога на имущество организаций, транспортного налога)</t>
  </si>
  <si>
    <t>прогноза поступления транспортого налога на 2025-2027 г.</t>
  </si>
  <si>
    <t>№ п/п</t>
  </si>
  <si>
    <t>2024 год 
оценка</t>
  </si>
  <si>
    <t>2025 год 
прогноз</t>
  </si>
  <si>
    <t>2026 год 
прогноз</t>
  </si>
  <si>
    <t>2027 год 
прогноз</t>
  </si>
  <si>
    <t>Транспортный налог с организаций</t>
  </si>
  <si>
    <t>Количество объектов транспортных средств по видам транспортных средств:*</t>
  </si>
  <si>
    <t>Сумма налога, подлежащего уплате в бюджет, в том числе по видам транспортных средств:</t>
  </si>
  <si>
    <t>отчет по форме 5-ТН,стр.1400</t>
  </si>
  <si>
    <t>стр.7463/стр.7460*100%</t>
  </si>
  <si>
    <t>отчет 1-НМ, стр. 1595
сумма поступившего налога/сумму начисленного налога*100%</t>
  </si>
  <si>
    <t>Транспортный налог с физических лиц</t>
  </si>
  <si>
    <t>Сумма налога с учетом К собираемости и фактора f, тыс. рублей</t>
  </si>
  <si>
    <t>отчет по форме 5-ТН,стр.2400</t>
  </si>
  <si>
    <t xml:space="preserve">отчет 1-НМ, стр.1600
</t>
  </si>
  <si>
    <t>Количество объектов транспортных средств по видам транспортных средств:</t>
  </si>
  <si>
    <r>
      <t>фактор f</t>
    </r>
    <r>
      <rPr>
        <sz val="16"/>
        <color theme="1"/>
        <rFont val="Times New Roman"/>
        <family val="1"/>
        <charset val="204"/>
      </rPr>
      <t>, тыс.рублей</t>
    </r>
  </si>
  <si>
    <t>№ строки</t>
  </si>
  <si>
    <t xml:space="preserve">
2024 год
оценка</t>
  </si>
  <si>
    <t xml:space="preserve">Сумма налога, исчисленная к уплате в бюджет исходя из среднегодовой стоимости </t>
  </si>
  <si>
    <t xml:space="preserve">Сумма налога, исчисленная к уплате в бюджет - всего </t>
  </si>
  <si>
    <t>Расчётная средняя ставка налога, %</t>
  </si>
  <si>
    <t>Сумма  налога к уплате (поступления в бюджет)</t>
  </si>
  <si>
    <t>Прогноз  поступления в бюджет Республики Мордовия  доходов от налога на прибыль организаций, уплаченного налогоплательщиками, которые до 1 января 2023 года являлись участниками КГН,  распределяемых УФК между бюджетами субъектов РФ (вторичное распределение), тыс.рублей</t>
  </si>
  <si>
    <t>ИТОГО сумма налога к уплате (поступления в бюджет), тыс.рублей</t>
  </si>
  <si>
    <t xml:space="preserve">отчет 5-ПМ                    отчет 1-НМ </t>
  </si>
  <si>
    <t>((стр.5хстр.6)/100)хстр.7/100+стр.8</t>
  </si>
  <si>
    <t>Доведено ФНС России</t>
  </si>
  <si>
    <t>2024 
оценка</t>
  </si>
  <si>
    <t>2025
прогноз</t>
  </si>
  <si>
    <t>Ожидаемое поступление налога на доходы физических лиц в 2024 году</t>
  </si>
  <si>
    <t>Сумма  налога к уплате (поступления в бюджет), тыс.рублей</t>
  </si>
  <si>
    <t>Сумма  налога к уплате (поступления в Консолидированный бюджет),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</si>
</sst>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#,##0.0"/>
    <numFmt numFmtId="167" formatCode="#,##0.000"/>
    <numFmt numFmtId="168" formatCode="#,##0.0000000000000"/>
    <numFmt numFmtId="169" formatCode="0.000"/>
    <numFmt numFmtId="170" formatCode="0.0"/>
    <numFmt numFmtId="171" formatCode="dd\.mm\.yyyy"/>
    <numFmt numFmtId="172" formatCode="#,##0.00\ &quot;₽&quot;"/>
    <numFmt numFmtId="173" formatCode="#,##0\ _₽"/>
    <numFmt numFmtId="174" formatCode="#,##0.0000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0"/>
      <color indexed="8"/>
      <name val="Times New Roman"/>
      <family val="2"/>
      <charset val="204"/>
    </font>
    <font>
      <sz val="10"/>
      <color indexed="9"/>
      <name val="Times New Roman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rgb="FF000000"/>
      <name val="Arial"/>
      <family val="2"/>
    </font>
    <font>
      <u/>
      <sz val="10"/>
      <color theme="10"/>
      <name val="Arial Cyr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6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3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" fontId="30" fillId="0" borderId="15">
      <alignment horizontal="right"/>
    </xf>
    <xf numFmtId="0" fontId="30" fillId="0" borderId="16">
      <alignment horizontal="left" wrapText="1" indent="2"/>
    </xf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5" fillId="0" borderId="0"/>
    <xf numFmtId="0" fontId="36" fillId="0" borderId="0"/>
    <xf numFmtId="0" fontId="37" fillId="0" borderId="0">
      <alignment horizontal="center" wrapText="1"/>
    </xf>
    <xf numFmtId="0" fontId="38" fillId="0" borderId="19"/>
    <xf numFmtId="0" fontId="38" fillId="0" borderId="0"/>
    <xf numFmtId="0" fontId="39" fillId="0" borderId="0"/>
    <xf numFmtId="0" fontId="37" fillId="0" borderId="0">
      <alignment horizontal="left" wrapText="1"/>
    </xf>
    <xf numFmtId="0" fontId="40" fillId="0" borderId="0"/>
    <xf numFmtId="0" fontId="41" fillId="0" borderId="0"/>
    <xf numFmtId="0" fontId="38" fillId="0" borderId="20"/>
    <xf numFmtId="0" fontId="42" fillId="0" borderId="21">
      <alignment horizontal="center"/>
    </xf>
    <xf numFmtId="0" fontId="39" fillId="0" borderId="22"/>
    <xf numFmtId="0" fontId="42" fillId="0" borderId="0">
      <alignment horizontal="left"/>
    </xf>
    <xf numFmtId="0" fontId="43" fillId="0" borderId="0">
      <alignment horizontal="center" vertical="top"/>
    </xf>
    <xf numFmtId="49" fontId="44" fillId="0" borderId="23">
      <alignment horizontal="right"/>
    </xf>
    <xf numFmtId="49" fontId="39" fillId="0" borderId="24">
      <alignment horizontal="center"/>
    </xf>
    <xf numFmtId="0" fontId="39" fillId="0" borderId="25"/>
    <xf numFmtId="49" fontId="39" fillId="0" borderId="0"/>
    <xf numFmtId="49" fontId="42" fillId="0" borderId="0">
      <alignment horizontal="right"/>
    </xf>
    <xf numFmtId="0" fontId="42" fillId="0" borderId="0"/>
    <xf numFmtId="0" fontId="42" fillId="0" borderId="0">
      <alignment horizontal="center"/>
    </xf>
    <xf numFmtId="0" fontId="42" fillId="0" borderId="23">
      <alignment horizontal="right"/>
    </xf>
    <xf numFmtId="171" fontId="42" fillId="0" borderId="26">
      <alignment horizontal="center"/>
    </xf>
    <xf numFmtId="49" fontId="42" fillId="0" borderId="0"/>
    <xf numFmtId="0" fontId="42" fillId="0" borderId="0">
      <alignment horizontal="right"/>
    </xf>
    <xf numFmtId="0" fontId="42" fillId="0" borderId="27">
      <alignment horizontal="center"/>
    </xf>
    <xf numFmtId="0" fontId="42" fillId="0" borderId="19">
      <alignment wrapText="1"/>
    </xf>
    <xf numFmtId="49" fontId="42" fillId="0" borderId="28">
      <alignment horizontal="center"/>
    </xf>
    <xf numFmtId="0" fontId="42" fillId="0" borderId="29">
      <alignment wrapText="1"/>
    </xf>
    <xf numFmtId="49" fontId="42" fillId="0" borderId="26">
      <alignment horizontal="center"/>
    </xf>
    <xf numFmtId="0" fontId="42" fillId="0" borderId="30">
      <alignment horizontal="left"/>
    </xf>
    <xf numFmtId="49" fontId="42" fillId="0" borderId="30"/>
    <xf numFmtId="0" fontId="42" fillId="0" borderId="26">
      <alignment horizontal="center"/>
    </xf>
    <xf numFmtId="49" fontId="42" fillId="0" borderId="31">
      <alignment horizontal="center"/>
    </xf>
    <xf numFmtId="0" fontId="40" fillId="0" borderId="32"/>
    <xf numFmtId="49" fontId="42" fillId="0" borderId="15">
      <alignment horizontal="center" vertical="center" wrapText="1"/>
    </xf>
    <xf numFmtId="49" fontId="42" fillId="0" borderId="33">
      <alignment horizontal="center" vertical="center" wrapText="1"/>
    </xf>
    <xf numFmtId="49" fontId="42" fillId="0" borderId="34">
      <alignment horizontal="center" vertical="center" wrapText="1"/>
    </xf>
    <xf numFmtId="49" fontId="42" fillId="0" borderId="21">
      <alignment horizontal="center" vertical="center" wrapText="1"/>
    </xf>
    <xf numFmtId="0" fontId="42" fillId="0" borderId="35">
      <alignment horizontal="left" wrapText="1"/>
    </xf>
    <xf numFmtId="49" fontId="42" fillId="0" borderId="36">
      <alignment horizontal="center" wrapText="1"/>
    </xf>
    <xf numFmtId="49" fontId="42" fillId="0" borderId="37">
      <alignment horizontal="center"/>
    </xf>
    <xf numFmtId="4" fontId="42" fillId="0" borderId="15">
      <alignment horizontal="right"/>
    </xf>
    <xf numFmtId="4" fontId="42" fillId="0" borderId="16">
      <alignment horizontal="right"/>
    </xf>
    <xf numFmtId="0" fontId="42" fillId="0" borderId="38">
      <alignment horizontal="left" wrapText="1"/>
    </xf>
    <xf numFmtId="4" fontId="42" fillId="0" borderId="39">
      <alignment horizontal="right"/>
    </xf>
    <xf numFmtId="0" fontId="42" fillId="0" borderId="40">
      <alignment horizontal="left" wrapText="1" indent="1"/>
    </xf>
    <xf numFmtId="49" fontId="42" fillId="0" borderId="41">
      <alignment horizontal="center" wrapText="1"/>
    </xf>
    <xf numFmtId="49" fontId="42" fillId="0" borderId="42">
      <alignment horizontal="center"/>
    </xf>
    <xf numFmtId="0" fontId="42" fillId="0" borderId="43">
      <alignment horizontal="left" wrapText="1" indent="1"/>
    </xf>
    <xf numFmtId="49" fontId="42" fillId="0" borderId="44">
      <alignment horizontal="center"/>
    </xf>
    <xf numFmtId="49" fontId="42" fillId="0" borderId="22">
      <alignment horizontal="center"/>
    </xf>
    <xf numFmtId="49" fontId="42" fillId="0" borderId="0">
      <alignment horizontal="center"/>
    </xf>
    <xf numFmtId="0" fontId="42" fillId="0" borderId="16">
      <alignment horizontal="left" wrapText="1" indent="2"/>
    </xf>
    <xf numFmtId="49" fontId="42" fillId="0" borderId="45">
      <alignment horizontal="center"/>
    </xf>
    <xf numFmtId="49" fontId="42" fillId="0" borderId="15">
      <alignment horizontal="center"/>
    </xf>
    <xf numFmtId="0" fontId="42" fillId="0" borderId="46">
      <alignment horizontal="left" wrapText="1" indent="2"/>
    </xf>
    <xf numFmtId="0" fontId="42" fillId="0" borderId="32"/>
    <xf numFmtId="0" fontId="42" fillId="26" borderId="32"/>
    <xf numFmtId="0" fontId="42" fillId="26" borderId="0"/>
    <xf numFmtId="0" fontId="42" fillId="0" borderId="0">
      <alignment horizontal="left" wrapText="1"/>
    </xf>
    <xf numFmtId="49" fontId="42" fillId="0" borderId="0">
      <alignment horizontal="center" wrapText="1"/>
    </xf>
    <xf numFmtId="0" fontId="42" fillId="0" borderId="19">
      <alignment horizontal="left"/>
    </xf>
    <xf numFmtId="49" fontId="42" fillId="0" borderId="19"/>
    <xf numFmtId="0" fontId="42" fillId="0" borderId="19"/>
    <xf numFmtId="0" fontId="42" fillId="0" borderId="47">
      <alignment horizontal="left" wrapText="1"/>
    </xf>
    <xf numFmtId="49" fontId="42" fillId="0" borderId="37">
      <alignment horizontal="center" wrapText="1"/>
    </xf>
    <xf numFmtId="4" fontId="42" fillId="0" borderId="34">
      <alignment horizontal="right"/>
    </xf>
    <xf numFmtId="4" fontId="42" fillId="0" borderId="48">
      <alignment horizontal="right"/>
    </xf>
    <xf numFmtId="0" fontId="42" fillId="0" borderId="49">
      <alignment horizontal="left" wrapText="1"/>
    </xf>
    <xf numFmtId="49" fontId="42" fillId="0" borderId="45">
      <alignment horizontal="center" wrapText="1"/>
    </xf>
    <xf numFmtId="49" fontId="42" fillId="0" borderId="16">
      <alignment horizontal="center"/>
    </xf>
    <xf numFmtId="0" fontId="42" fillId="0" borderId="29"/>
    <xf numFmtId="0" fontId="42" fillId="0" borderId="50"/>
    <xf numFmtId="0" fontId="36" fillId="0" borderId="46">
      <alignment horizontal="left" wrapText="1"/>
    </xf>
    <xf numFmtId="0" fontId="42" fillId="0" borderId="51">
      <alignment horizontal="center" wrapText="1"/>
    </xf>
    <xf numFmtId="49" fontId="42" fillId="0" borderId="52">
      <alignment horizontal="center" wrapText="1"/>
    </xf>
    <xf numFmtId="4" fontId="42" fillId="0" borderId="37">
      <alignment horizontal="right"/>
    </xf>
    <xf numFmtId="4" fontId="42" fillId="0" borderId="53">
      <alignment horizontal="right"/>
    </xf>
    <xf numFmtId="0" fontId="36" fillId="0" borderId="26">
      <alignment horizontal="left" wrapText="1"/>
    </xf>
    <xf numFmtId="0" fontId="39" fillId="0" borderId="32"/>
    <xf numFmtId="0" fontId="42" fillId="0" borderId="0">
      <alignment horizontal="center" wrapText="1"/>
    </xf>
    <xf numFmtId="0" fontId="36" fillId="0" borderId="0">
      <alignment horizontal="center"/>
    </xf>
    <xf numFmtId="0" fontId="36" fillId="0" borderId="19"/>
    <xf numFmtId="49" fontId="42" fillId="0" borderId="19">
      <alignment horizontal="left"/>
    </xf>
    <xf numFmtId="49" fontId="42" fillId="0" borderId="34">
      <alignment horizontal="center"/>
    </xf>
    <xf numFmtId="0" fontId="42" fillId="0" borderId="40">
      <alignment horizontal="left" wrapText="1"/>
    </xf>
    <xf numFmtId="49" fontId="42" fillId="0" borderId="54">
      <alignment horizontal="center"/>
    </xf>
    <xf numFmtId="0" fontId="42" fillId="0" borderId="43">
      <alignment horizontal="left" wrapText="1"/>
    </xf>
    <xf numFmtId="0" fontId="39" fillId="0" borderId="42"/>
    <xf numFmtId="0" fontId="39" fillId="0" borderId="54"/>
    <xf numFmtId="0" fontId="42" fillId="0" borderId="47">
      <alignment horizontal="left" wrapText="1" indent="1"/>
    </xf>
    <xf numFmtId="49" fontId="42" fillId="0" borderId="55">
      <alignment horizontal="center" wrapText="1"/>
    </xf>
    <xf numFmtId="0" fontId="42" fillId="0" borderId="49">
      <alignment horizontal="left" wrapText="1" indent="1"/>
    </xf>
    <xf numFmtId="0" fontId="42" fillId="0" borderId="40">
      <alignment horizontal="left" wrapText="1" indent="2"/>
    </xf>
    <xf numFmtId="0" fontId="42" fillId="0" borderId="43">
      <alignment horizontal="left" wrapText="1" indent="2"/>
    </xf>
    <xf numFmtId="49" fontId="42" fillId="0" borderId="55">
      <alignment horizontal="center"/>
    </xf>
    <xf numFmtId="0" fontId="39" fillId="0" borderId="30"/>
    <xf numFmtId="0" fontId="39" fillId="0" borderId="19"/>
    <xf numFmtId="0" fontId="36" fillId="0" borderId="33">
      <alignment horizontal="center" vertical="center" textRotation="90" wrapText="1"/>
    </xf>
    <xf numFmtId="0" fontId="42" fillId="0" borderId="15">
      <alignment horizontal="center" vertical="top" wrapText="1"/>
    </xf>
    <xf numFmtId="0" fontId="42" fillId="0" borderId="42">
      <alignment horizontal="center" vertical="top"/>
    </xf>
    <xf numFmtId="0" fontId="42" fillId="0" borderId="15">
      <alignment horizontal="center" vertical="top"/>
    </xf>
    <xf numFmtId="49" fontId="42" fillId="0" borderId="15">
      <alignment horizontal="center" vertical="top" wrapText="1"/>
    </xf>
    <xf numFmtId="0" fontId="36" fillId="0" borderId="56"/>
    <xf numFmtId="49" fontId="36" fillId="0" borderId="36">
      <alignment horizontal="center"/>
    </xf>
    <xf numFmtId="0" fontId="40" fillId="0" borderId="25"/>
    <xf numFmtId="49" fontId="45" fillId="0" borderId="57">
      <alignment horizontal="left" vertical="center" wrapText="1"/>
    </xf>
    <xf numFmtId="49" fontId="36" fillId="0" borderId="45">
      <alignment horizontal="center" vertical="center" wrapText="1"/>
    </xf>
    <xf numFmtId="49" fontId="42" fillId="0" borderId="58">
      <alignment horizontal="left" vertical="center" wrapText="1" indent="2"/>
    </xf>
    <xf numFmtId="49" fontId="42" fillId="0" borderId="41">
      <alignment horizontal="center" vertical="center" wrapText="1"/>
    </xf>
    <xf numFmtId="0" fontId="42" fillId="0" borderId="42"/>
    <xf numFmtId="4" fontId="42" fillId="0" borderId="42">
      <alignment horizontal="right"/>
    </xf>
    <xf numFmtId="4" fontId="42" fillId="0" borderId="54">
      <alignment horizontal="right"/>
    </xf>
    <xf numFmtId="49" fontId="42" fillId="0" borderId="59">
      <alignment horizontal="left" vertical="center" wrapText="1" indent="3"/>
    </xf>
    <xf numFmtId="49" fontId="42" fillId="0" borderId="55">
      <alignment horizontal="center" vertical="center" wrapText="1"/>
    </xf>
    <xf numFmtId="49" fontId="42" fillId="0" borderId="57">
      <alignment horizontal="left" vertical="center" wrapText="1" indent="3"/>
    </xf>
    <xf numFmtId="49" fontId="42" fillId="0" borderId="45">
      <alignment horizontal="center" vertical="center" wrapText="1"/>
    </xf>
    <xf numFmtId="49" fontId="42" fillId="0" borderId="60">
      <alignment horizontal="left" vertical="center" wrapText="1" indent="3"/>
    </xf>
    <xf numFmtId="0" fontId="45" fillId="0" borderId="56">
      <alignment horizontal="left" vertical="center" wrapText="1"/>
    </xf>
    <xf numFmtId="49" fontId="42" fillId="0" borderId="61">
      <alignment horizontal="center" vertical="center" wrapText="1"/>
    </xf>
    <xf numFmtId="4" fontId="42" fillId="0" borderId="21">
      <alignment horizontal="right"/>
    </xf>
    <xf numFmtId="4" fontId="42" fillId="0" borderId="62">
      <alignment horizontal="right"/>
    </xf>
    <xf numFmtId="0" fontId="36" fillId="0" borderId="30">
      <alignment horizontal="center" vertical="center" textRotation="90" wrapText="1"/>
    </xf>
    <xf numFmtId="49" fontId="42" fillId="0" borderId="30">
      <alignment horizontal="left" vertical="center" wrapText="1" indent="3"/>
    </xf>
    <xf numFmtId="49" fontId="42" fillId="0" borderId="32">
      <alignment horizontal="center" vertical="center" wrapText="1"/>
    </xf>
    <xf numFmtId="4" fontId="42" fillId="0" borderId="32">
      <alignment horizontal="right"/>
    </xf>
    <xf numFmtId="0" fontId="42" fillId="0" borderId="0">
      <alignment vertical="center"/>
    </xf>
    <xf numFmtId="49" fontId="42" fillId="0" borderId="0">
      <alignment horizontal="left" vertical="center" wrapText="1" indent="3"/>
    </xf>
    <xf numFmtId="49" fontId="42" fillId="0" borderId="0">
      <alignment horizontal="center" vertical="center" wrapText="1"/>
    </xf>
    <xf numFmtId="4" fontId="42" fillId="0" borderId="0">
      <alignment horizontal="right" shrinkToFit="1"/>
    </xf>
    <xf numFmtId="0" fontId="36" fillId="0" borderId="19">
      <alignment horizontal="center" vertical="center" textRotation="90" wrapText="1"/>
    </xf>
    <xf numFmtId="49" fontId="42" fillId="0" borderId="19">
      <alignment horizontal="left" vertical="center" wrapText="1" indent="3"/>
    </xf>
    <xf numFmtId="49" fontId="42" fillId="0" borderId="19">
      <alignment horizontal="center" vertical="center" wrapText="1"/>
    </xf>
    <xf numFmtId="4" fontId="42" fillId="0" borderId="19">
      <alignment horizontal="right"/>
    </xf>
    <xf numFmtId="49" fontId="42" fillId="0" borderId="42">
      <alignment horizontal="center" vertical="center" wrapText="1"/>
    </xf>
    <xf numFmtId="0" fontId="45" fillId="0" borderId="63">
      <alignment horizontal="left" vertical="center" wrapText="1"/>
    </xf>
    <xf numFmtId="49" fontId="36" fillId="0" borderId="36">
      <alignment horizontal="center" vertical="center" wrapText="1"/>
    </xf>
    <xf numFmtId="4" fontId="42" fillId="0" borderId="64">
      <alignment horizontal="right"/>
    </xf>
    <xf numFmtId="49" fontId="42" fillId="0" borderId="65">
      <alignment horizontal="left" vertical="center" wrapText="1" indent="2"/>
    </xf>
    <xf numFmtId="0" fontId="42" fillId="0" borderId="44"/>
    <xf numFmtId="0" fontId="42" fillId="0" borderId="16"/>
    <xf numFmtId="49" fontId="42" fillId="0" borderId="66">
      <alignment horizontal="left" vertical="center" wrapText="1" indent="3"/>
    </xf>
    <xf numFmtId="4" fontId="42" fillId="0" borderId="67">
      <alignment horizontal="right"/>
    </xf>
    <xf numFmtId="49" fontId="42" fillId="0" borderId="68">
      <alignment horizontal="left" vertical="center" wrapText="1" indent="3"/>
    </xf>
    <xf numFmtId="49" fontId="42" fillId="0" borderId="69">
      <alignment horizontal="left" vertical="center" wrapText="1" indent="3"/>
    </xf>
    <xf numFmtId="49" fontId="42" fillId="0" borderId="70">
      <alignment horizontal="center" vertical="center" wrapText="1"/>
    </xf>
    <xf numFmtId="4" fontId="42" fillId="0" borderId="71">
      <alignment horizontal="right"/>
    </xf>
    <xf numFmtId="0" fontId="36" fillId="0" borderId="30">
      <alignment horizontal="center" vertical="center" textRotation="90"/>
    </xf>
    <xf numFmtId="4" fontId="42" fillId="0" borderId="0">
      <alignment horizontal="right"/>
    </xf>
    <xf numFmtId="0" fontId="36" fillId="0" borderId="19">
      <alignment horizontal="center" vertical="center" textRotation="90"/>
    </xf>
    <xf numFmtId="0" fontId="36" fillId="0" borderId="33">
      <alignment horizontal="center" vertical="center" textRotation="90"/>
    </xf>
    <xf numFmtId="0" fontId="42" fillId="0" borderId="54"/>
    <xf numFmtId="49" fontId="42" fillId="0" borderId="72">
      <alignment horizontal="center" vertical="center" wrapText="1"/>
    </xf>
    <xf numFmtId="0" fontId="42" fillId="0" borderId="73"/>
    <xf numFmtId="0" fontId="42" fillId="0" borderId="74"/>
    <xf numFmtId="0" fontId="36" fillId="0" borderId="15">
      <alignment horizontal="center" vertical="center" textRotation="90"/>
    </xf>
    <xf numFmtId="49" fontId="45" fillId="0" borderId="63">
      <alignment horizontal="left" vertical="center" wrapText="1"/>
    </xf>
    <xf numFmtId="0" fontId="36" fillId="0" borderId="55">
      <alignment horizontal="center" vertical="center"/>
    </xf>
    <xf numFmtId="0" fontId="42" fillId="0" borderId="41">
      <alignment horizontal="center" vertical="center"/>
    </xf>
    <xf numFmtId="0" fontId="42" fillId="0" borderId="55">
      <alignment horizontal="center" vertical="center"/>
    </xf>
    <xf numFmtId="0" fontId="42" fillId="0" borderId="45">
      <alignment horizontal="center" vertical="center"/>
    </xf>
    <xf numFmtId="0" fontId="42" fillId="0" borderId="61">
      <alignment horizontal="center" vertical="center"/>
    </xf>
    <xf numFmtId="0" fontId="36" fillId="0" borderId="36">
      <alignment horizontal="center" vertical="center"/>
    </xf>
    <xf numFmtId="49" fontId="36" fillId="0" borderId="45">
      <alignment horizontal="center" vertical="center"/>
    </xf>
    <xf numFmtId="49" fontId="42" fillId="0" borderId="72">
      <alignment horizontal="center" vertical="center"/>
    </xf>
    <xf numFmtId="49" fontId="42" fillId="0" borderId="55">
      <alignment horizontal="center" vertical="center"/>
    </xf>
    <xf numFmtId="49" fontId="42" fillId="0" borderId="45">
      <alignment horizontal="center" vertical="center"/>
    </xf>
    <xf numFmtId="49" fontId="42" fillId="0" borderId="61">
      <alignment horizontal="center" vertical="center"/>
    </xf>
    <xf numFmtId="49" fontId="42" fillId="0" borderId="19">
      <alignment horizontal="center" wrapText="1"/>
    </xf>
    <xf numFmtId="0" fontId="42" fillId="0" borderId="19">
      <alignment horizontal="center"/>
    </xf>
    <xf numFmtId="49" fontId="42" fillId="0" borderId="0">
      <alignment horizontal="left"/>
    </xf>
    <xf numFmtId="0" fontId="42" fillId="0" borderId="30">
      <alignment horizontal="center"/>
    </xf>
    <xf numFmtId="49" fontId="42" fillId="0" borderId="30">
      <alignment horizontal="center"/>
    </xf>
    <xf numFmtId="0" fontId="46" fillId="0" borderId="19">
      <alignment wrapText="1"/>
    </xf>
    <xf numFmtId="0" fontId="47" fillId="0" borderId="19"/>
    <xf numFmtId="0" fontId="46" fillId="0" borderId="15">
      <alignment wrapText="1"/>
    </xf>
    <xf numFmtId="0" fontId="46" fillId="0" borderId="30">
      <alignment wrapText="1"/>
    </xf>
    <xf numFmtId="0" fontId="47" fillId="0" borderId="30"/>
    <xf numFmtId="0" fontId="35" fillId="0" borderId="0"/>
    <xf numFmtId="0" fontId="35" fillId="0" borderId="0"/>
    <xf numFmtId="0" fontId="35" fillId="0" borderId="0"/>
    <xf numFmtId="0" fontId="40" fillId="0" borderId="0"/>
    <xf numFmtId="0" fontId="40" fillId="0" borderId="0"/>
    <xf numFmtId="0" fontId="39" fillId="27" borderId="0"/>
    <xf numFmtId="0" fontId="40" fillId="0" borderId="0"/>
    <xf numFmtId="0" fontId="52" fillId="0" borderId="0"/>
    <xf numFmtId="43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1" fillId="0" borderId="0"/>
    <xf numFmtId="0" fontId="5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217">
    <xf numFmtId="0" fontId="0" fillId="0" borderId="0" xfId="0"/>
    <xf numFmtId="0" fontId="22" fillId="0" borderId="0" xfId="0" applyFont="1"/>
    <xf numFmtId="0" fontId="23" fillId="0" borderId="0" xfId="0" applyFont="1"/>
    <xf numFmtId="0" fontId="26" fillId="0" borderId="0" xfId="0" applyFont="1"/>
    <xf numFmtId="0" fontId="25" fillId="0" borderId="0" xfId="0" applyFont="1" applyFill="1"/>
    <xf numFmtId="0" fontId="26" fillId="0" borderId="0" xfId="0" applyFont="1" applyFill="1"/>
    <xf numFmtId="0" fontId="25" fillId="0" borderId="10" xfId="0" applyFont="1" applyFill="1" applyBorder="1"/>
    <xf numFmtId="166" fontId="24" fillId="0" borderId="11" xfId="0" applyNumberFormat="1" applyFont="1" applyFill="1" applyBorder="1" applyAlignment="1">
      <alignment horizontal="right" vertical="center"/>
    </xf>
    <xf numFmtId="0" fontId="24" fillId="0" borderId="0" xfId="0" applyFont="1" applyFill="1"/>
    <xf numFmtId="0" fontId="25" fillId="0" borderId="11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/>
    </xf>
    <xf numFmtId="166" fontId="25" fillId="0" borderId="0" xfId="0" applyNumberFormat="1" applyFont="1"/>
    <xf numFmtId="0" fontId="25" fillId="0" borderId="0" xfId="0" applyFont="1" applyFill="1" applyAlignment="1">
      <alignment textRotation="180"/>
    </xf>
    <xf numFmtId="0" fontId="27" fillId="0" borderId="0" xfId="0" applyFont="1" applyFill="1" applyAlignment="1">
      <alignment horizontal="right"/>
    </xf>
    <xf numFmtId="0" fontId="25" fillId="0" borderId="11" xfId="0" applyFont="1" applyFill="1" applyBorder="1" applyAlignment="1">
      <alignment horizontal="left" vertical="center" indent="1"/>
    </xf>
    <xf numFmtId="0" fontId="25" fillId="0" borderId="0" xfId="0" applyFont="1" applyAlignment="1">
      <alignment horizontal="center"/>
    </xf>
    <xf numFmtId="0" fontId="24" fillId="0" borderId="0" xfId="0" quotePrefix="1" applyFont="1" applyAlignment="1">
      <alignment horizontal="left"/>
    </xf>
    <xf numFmtId="0" fontId="25" fillId="0" borderId="0" xfId="0" applyFont="1" applyBorder="1"/>
    <xf numFmtId="0" fontId="24" fillId="0" borderId="0" xfId="0" applyFont="1" applyAlignment="1">
      <alignment horizontal="left"/>
    </xf>
    <xf numFmtId="0" fontId="24" fillId="0" borderId="0" xfId="0" applyFont="1" applyBorder="1"/>
    <xf numFmtId="0" fontId="24" fillId="0" borderId="0" xfId="0" applyFont="1"/>
    <xf numFmtId="165" fontId="25" fillId="0" borderId="0" xfId="42" applyNumberFormat="1" applyFont="1"/>
    <xf numFmtId="3" fontId="25" fillId="0" borderId="0" xfId="0" applyNumberFormat="1" applyFont="1"/>
    <xf numFmtId="0" fontId="25" fillId="24" borderId="0" xfId="0" applyFont="1" applyFill="1"/>
    <xf numFmtId="165" fontId="25" fillId="0" borderId="11" xfId="42" applyNumberFormat="1" applyFont="1" applyFill="1" applyBorder="1" applyAlignment="1">
      <alignment horizontal="right" vertical="center"/>
    </xf>
    <xf numFmtId="1" fontId="25" fillId="0" borderId="0" xfId="0" applyNumberFormat="1" applyFont="1"/>
    <xf numFmtId="0" fontId="25" fillId="0" borderId="0" xfId="0" applyFont="1"/>
    <xf numFmtId="165" fontId="25" fillId="0" borderId="11" xfId="0" applyNumberFormat="1" applyFont="1" applyFill="1" applyBorder="1" applyAlignment="1">
      <alignment horizontal="right" vertical="center"/>
    </xf>
    <xf numFmtId="0" fontId="24" fillId="0" borderId="1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5" fillId="0" borderId="11" xfId="0" applyFont="1" applyFill="1" applyBorder="1" applyAlignment="1">
      <alignment horizontal="left" vertical="center" wrapText="1" indent="1"/>
    </xf>
    <xf numFmtId="166" fontId="25" fillId="0" borderId="11" xfId="38" applyNumberFormat="1" applyFont="1" applyFill="1" applyBorder="1" applyAlignment="1">
      <alignment vertical="top"/>
    </xf>
    <xf numFmtId="0" fontId="25" fillId="0" borderId="11" xfId="38" applyFont="1" applyFill="1" applyBorder="1" applyAlignment="1">
      <alignment vertical="top" wrapText="1"/>
    </xf>
    <xf numFmtId="0" fontId="25" fillId="0" borderId="11" xfId="38" applyFont="1" applyBorder="1" applyAlignment="1">
      <alignment horizontal="center" vertical="top" wrapText="1"/>
    </xf>
    <xf numFmtId="168" fontId="25" fillId="0" borderId="0" xfId="0" applyNumberFormat="1" applyFont="1"/>
    <xf numFmtId="3" fontId="25" fillId="0" borderId="11" xfId="38" applyNumberFormat="1" applyFont="1" applyFill="1" applyBorder="1" applyAlignment="1">
      <alignment vertical="top"/>
    </xf>
    <xf numFmtId="3" fontId="25" fillId="0" borderId="11" xfId="46" applyNumberFormat="1" applyFont="1" applyFill="1" applyBorder="1" applyAlignment="1">
      <alignment vertical="top"/>
    </xf>
    <xf numFmtId="0" fontId="25" fillId="0" borderId="12" xfId="38" applyFont="1" applyFill="1" applyBorder="1" applyAlignment="1">
      <alignment vertical="center" wrapText="1"/>
    </xf>
    <xf numFmtId="2" fontId="25" fillId="0" borderId="0" xfId="0" applyNumberFormat="1" applyFont="1"/>
    <xf numFmtId="0" fontId="25" fillId="0" borderId="11" xfId="0" applyFont="1" applyFill="1" applyBorder="1" applyAlignment="1">
      <alignment horizontal="left" vertical="center" wrapText="1" indent="1"/>
    </xf>
    <xf numFmtId="4" fontId="25" fillId="0" borderId="11" xfId="38" applyNumberFormat="1" applyFont="1" applyFill="1" applyBorder="1" applyAlignment="1">
      <alignment horizontal="center" vertical="top" wrapText="1"/>
    </xf>
    <xf numFmtId="0" fontId="24" fillId="0" borderId="11" xfId="38" applyFont="1" applyFill="1" applyBorder="1" applyAlignment="1">
      <alignment vertical="top" wrapText="1"/>
    </xf>
    <xf numFmtId="0" fontId="24" fillId="0" borderId="11" xfId="38" applyFont="1" applyBorder="1" applyAlignment="1">
      <alignment horizontal="center" vertical="top" wrapText="1"/>
    </xf>
    <xf numFmtId="166" fontId="24" fillId="0" borderId="11" xfId="38" applyNumberFormat="1" applyFont="1" applyFill="1" applyBorder="1" applyAlignment="1">
      <alignment vertical="top"/>
    </xf>
    <xf numFmtId="165" fontId="24" fillId="0" borderId="0" xfId="42" applyNumberFormat="1" applyFont="1" applyFill="1"/>
    <xf numFmtId="3" fontId="25" fillId="0" borderId="11" xfId="0" applyNumberFormat="1" applyFont="1" applyFill="1" applyBorder="1" applyAlignment="1">
      <alignment horizontal="right" vertical="center"/>
    </xf>
    <xf numFmtId="166" fontId="25" fillId="0" borderId="11" xfId="0" applyNumberFormat="1" applyFont="1" applyFill="1" applyBorder="1" applyAlignment="1">
      <alignment horizontal="right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5" fillId="0" borderId="13" xfId="38" applyFont="1" applyFill="1" applyBorder="1" applyAlignment="1">
      <alignment vertical="top" wrapText="1"/>
    </xf>
    <xf numFmtId="0" fontId="25" fillId="0" borderId="13" xfId="38" applyFont="1" applyBorder="1" applyAlignment="1">
      <alignment horizontal="center" vertical="top" wrapText="1"/>
    </xf>
    <xf numFmtId="3" fontId="31" fillId="0" borderId="0" xfId="50" applyNumberFormat="1" applyBorder="1" applyAlignment="1" applyProtection="1"/>
    <xf numFmtId="4" fontId="32" fillId="0" borderId="0" xfId="0" applyNumberFormat="1" applyFont="1" applyBorder="1" applyAlignment="1">
      <alignment horizontal="right" wrapText="1"/>
    </xf>
    <xf numFmtId="0" fontId="32" fillId="0" borderId="0" xfId="0" applyFont="1" applyBorder="1" applyAlignment="1">
      <alignment horizontal="right" wrapText="1"/>
    </xf>
    <xf numFmtId="166" fontId="32" fillId="0" borderId="0" xfId="0" applyNumberFormat="1" applyFont="1" applyBorder="1" applyAlignment="1">
      <alignment horizontal="right" wrapText="1"/>
    </xf>
    <xf numFmtId="166" fontId="33" fillId="0" borderId="0" xfId="0" applyNumberFormat="1" applyFont="1" applyBorder="1"/>
    <xf numFmtId="167" fontId="33" fillId="0" borderId="0" xfId="0" applyNumberFormat="1" applyFont="1"/>
    <xf numFmtId="166" fontId="25" fillId="25" borderId="11" xfId="0" applyNumberFormat="1" applyFont="1" applyFill="1" applyBorder="1" applyAlignment="1">
      <alignment horizontal="right" vertical="center"/>
    </xf>
    <xf numFmtId="0" fontId="24" fillId="0" borderId="11" xfId="0" applyFont="1" applyFill="1" applyBorder="1" applyAlignment="1">
      <alignment horizontal="center" vertical="center" wrapText="1"/>
    </xf>
    <xf numFmtId="167" fontId="25" fillId="0" borderId="11" xfId="38" applyNumberFormat="1" applyFont="1" applyFill="1" applyBorder="1" applyAlignment="1">
      <alignment horizontal="center" vertical="top" wrapText="1"/>
    </xf>
    <xf numFmtId="169" fontId="24" fillId="0" borderId="0" xfId="0" applyNumberFormat="1" applyFont="1"/>
    <xf numFmtId="172" fontId="53" fillId="0" borderId="0" xfId="238" applyNumberFormat="1" applyFont="1" applyAlignment="1">
      <alignment horizontal="center" vertical="center"/>
    </xf>
    <xf numFmtId="0" fontId="53" fillId="0" borderId="0" xfId="238" applyFont="1"/>
    <xf numFmtId="0" fontId="54" fillId="0" borderId="10" xfId="238" applyFont="1" applyBorder="1" applyAlignment="1"/>
    <xf numFmtId="0" fontId="24" fillId="0" borderId="11" xfId="238" applyFont="1" applyFill="1" applyBorder="1" applyAlignment="1">
      <alignment horizontal="center" vertical="center" wrapText="1"/>
    </xf>
    <xf numFmtId="0" fontId="25" fillId="0" borderId="11" xfId="238" applyFont="1" applyFill="1" applyBorder="1" applyAlignment="1">
      <alignment horizontal="center" vertical="center" wrapText="1"/>
    </xf>
    <xf numFmtId="0" fontId="34" fillId="0" borderId="11" xfId="238" applyFont="1" applyBorder="1" applyAlignment="1">
      <alignment horizontal="center" vertical="center"/>
    </xf>
    <xf numFmtId="0" fontId="25" fillId="25" borderId="11" xfId="238" applyFont="1" applyFill="1" applyBorder="1" applyAlignment="1">
      <alignment horizontal="left" vertical="center" wrapText="1"/>
    </xf>
    <xf numFmtId="0" fontId="55" fillId="28" borderId="0" xfId="238" applyFont="1" applyFill="1"/>
    <xf numFmtId="0" fontId="49" fillId="0" borderId="11" xfId="238" applyFont="1" applyBorder="1" applyAlignment="1">
      <alignment horizontal="left" vertical="center" wrapText="1"/>
    </xf>
    <xf numFmtId="0" fontId="48" fillId="25" borderId="11" xfId="238" applyFont="1" applyFill="1" applyBorder="1" applyAlignment="1">
      <alignment horizontal="left" vertical="center" wrapText="1"/>
    </xf>
    <xf numFmtId="0" fontId="34" fillId="25" borderId="11" xfId="238" applyFont="1" applyFill="1" applyBorder="1" applyAlignment="1">
      <alignment horizontal="center" vertical="center"/>
    </xf>
    <xf numFmtId="0" fontId="50" fillId="25" borderId="11" xfId="238" applyFont="1" applyFill="1" applyBorder="1" applyAlignment="1">
      <alignment horizontal="left" vertical="center" wrapText="1"/>
    </xf>
    <xf numFmtId="0" fontId="54" fillId="25" borderId="11" xfId="238" applyFont="1" applyFill="1" applyBorder="1" applyAlignment="1">
      <alignment horizontal="center" vertical="center" wrapText="1"/>
    </xf>
    <xf numFmtId="170" fontId="49" fillId="25" borderId="11" xfId="238" applyNumberFormat="1" applyFont="1" applyFill="1" applyBorder="1" applyAlignment="1">
      <alignment horizontal="right" vertical="center" wrapText="1"/>
    </xf>
    <xf numFmtId="0" fontId="53" fillId="25" borderId="0" xfId="238" applyFont="1" applyFill="1"/>
    <xf numFmtId="172" fontId="53" fillId="25" borderId="0" xfId="238" applyNumberFormat="1" applyFont="1" applyFill="1" applyAlignment="1">
      <alignment horizontal="center" vertical="center"/>
    </xf>
    <xf numFmtId="0" fontId="55" fillId="25" borderId="0" xfId="238" applyFont="1" applyFill="1"/>
    <xf numFmtId="3" fontId="25" fillId="25" borderId="11" xfId="238" applyNumberFormat="1" applyFont="1" applyFill="1" applyBorder="1" applyAlignment="1">
      <alignment horizontal="right" vertical="center"/>
    </xf>
    <xf numFmtId="3" fontId="24" fillId="25" borderId="11" xfId="238" applyNumberFormat="1" applyFont="1" applyFill="1" applyBorder="1" applyAlignment="1">
      <alignment horizontal="right" vertical="center"/>
    </xf>
    <xf numFmtId="172" fontId="56" fillId="0" borderId="0" xfId="238" applyNumberFormat="1" applyFont="1" applyAlignment="1">
      <alignment vertical="center" wrapText="1"/>
    </xf>
    <xf numFmtId="0" fontId="52" fillId="0" borderId="0" xfId="238" applyAlignment="1">
      <alignment horizontal="center" vertical="center" wrapText="1"/>
    </xf>
    <xf numFmtId="0" fontId="50" fillId="0" borderId="11" xfId="238" applyFont="1" applyBorder="1" applyAlignment="1">
      <alignment horizontal="center" vertical="center" wrapText="1"/>
    </xf>
    <xf numFmtId="0" fontId="34" fillId="0" borderId="11" xfId="238" applyFont="1" applyBorder="1" applyAlignment="1">
      <alignment horizontal="center" vertical="center" wrapText="1"/>
    </xf>
    <xf numFmtId="0" fontId="34" fillId="0" borderId="11" xfId="238" applyFont="1" applyBorder="1" applyAlignment="1">
      <alignment horizontal="left" vertical="center" wrapText="1"/>
    </xf>
    <xf numFmtId="0" fontId="57" fillId="0" borderId="11" xfId="238" applyFont="1" applyBorder="1" applyAlignment="1">
      <alignment horizontal="center" vertical="center" wrapText="1"/>
    </xf>
    <xf numFmtId="0" fontId="26" fillId="25" borderId="11" xfId="238" applyFont="1" applyFill="1" applyBorder="1" applyAlignment="1">
      <alignment horizontal="center" vertical="center" wrapText="1"/>
    </xf>
    <xf numFmtId="0" fontId="52" fillId="29" borderId="0" xfId="238" applyFill="1" applyAlignment="1">
      <alignment horizontal="center" vertical="center" wrapText="1"/>
    </xf>
    <xf numFmtId="0" fontId="52" fillId="30" borderId="0" xfId="238" applyFill="1" applyAlignment="1">
      <alignment horizontal="center" vertical="center" wrapText="1"/>
    </xf>
    <xf numFmtId="0" fontId="34" fillId="25" borderId="11" xfId="238" applyFont="1" applyFill="1" applyBorder="1" applyAlignment="1">
      <alignment horizontal="left" vertical="center" wrapText="1"/>
    </xf>
    <xf numFmtId="0" fontId="57" fillId="25" borderId="11" xfId="238" applyFont="1" applyFill="1" applyBorder="1" applyAlignment="1">
      <alignment horizontal="center" vertical="center" wrapText="1"/>
    </xf>
    <xf numFmtId="0" fontId="52" fillId="25" borderId="0" xfId="238" applyFill="1" applyAlignment="1">
      <alignment horizontal="center" vertical="center" wrapText="1"/>
    </xf>
    <xf numFmtId="0" fontId="53" fillId="0" borderId="0" xfId="238" applyFont="1" applyAlignment="1">
      <alignment horizontal="center" vertical="center" wrapText="1"/>
    </xf>
    <xf numFmtId="0" fontId="34" fillId="0" borderId="0" xfId="238" applyFont="1" applyAlignment="1">
      <alignment horizontal="center" vertical="center" wrapText="1"/>
    </xf>
    <xf numFmtId="0" fontId="52" fillId="0" borderId="0" xfId="238" applyFont="1" applyAlignment="1">
      <alignment horizontal="center" vertical="center" wrapText="1"/>
    </xf>
    <xf numFmtId="0" fontId="58" fillId="0" borderId="0" xfId="238" applyFont="1" applyAlignment="1">
      <alignment horizontal="center" vertical="center" wrapText="1"/>
    </xf>
    <xf numFmtId="170" fontId="51" fillId="25" borderId="0" xfId="238" applyNumberFormat="1" applyFont="1" applyFill="1"/>
    <xf numFmtId="3" fontId="51" fillId="25" borderId="0" xfId="238" applyNumberFormat="1" applyFont="1" applyFill="1"/>
    <xf numFmtId="0" fontId="51" fillId="25" borderId="0" xfId="238" applyFont="1" applyFill="1"/>
    <xf numFmtId="0" fontId="55" fillId="25" borderId="0" xfId="238" applyFont="1" applyFill="1" applyAlignment="1">
      <alignment horizontal="center" vertical="center"/>
    </xf>
    <xf numFmtId="170" fontId="61" fillId="25" borderId="11" xfId="238" applyNumberFormat="1" applyFont="1" applyFill="1" applyBorder="1" applyAlignment="1">
      <alignment horizontal="right" vertical="center" wrapText="1"/>
    </xf>
    <xf numFmtId="3" fontId="50" fillId="25" borderId="11" xfId="238" applyNumberFormat="1" applyFont="1" applyFill="1" applyBorder="1" applyAlignment="1">
      <alignment horizontal="right" vertical="center"/>
    </xf>
    <xf numFmtId="4" fontId="48" fillId="25" borderId="11" xfId="238" applyNumberFormat="1" applyFont="1" applyFill="1" applyBorder="1" applyAlignment="1">
      <alignment horizontal="right" vertical="center"/>
    </xf>
    <xf numFmtId="0" fontId="49" fillId="25" borderId="11" xfId="238" applyFont="1" applyFill="1" applyBorder="1" applyAlignment="1">
      <alignment horizontal="left" vertical="center" wrapText="1"/>
    </xf>
    <xf numFmtId="3" fontId="25" fillId="25" borderId="11" xfId="238" applyNumberFormat="1" applyFont="1" applyFill="1" applyBorder="1" applyAlignment="1">
      <alignment horizontal="right" vertical="center" wrapText="1"/>
    </xf>
    <xf numFmtId="2" fontId="25" fillId="25" borderId="11" xfId="238" applyNumberFormat="1" applyFont="1" applyFill="1" applyBorder="1" applyAlignment="1">
      <alignment horizontal="right" vertical="center" wrapText="1"/>
    </xf>
    <xf numFmtId="4" fontId="25" fillId="25" borderId="11" xfId="238" applyNumberFormat="1" applyFont="1" applyFill="1" applyBorder="1" applyAlignment="1">
      <alignment horizontal="right" vertical="center" wrapText="1"/>
    </xf>
    <xf numFmtId="0" fontId="25" fillId="25" borderId="11" xfId="238" applyFont="1" applyFill="1" applyBorder="1" applyAlignment="1">
      <alignment horizontal="center" vertical="center" wrapText="1"/>
    </xf>
    <xf numFmtId="3" fontId="50" fillId="25" borderId="11" xfId="238" applyNumberFormat="1" applyFont="1" applyFill="1" applyBorder="1" applyAlignment="1">
      <alignment vertical="center"/>
    </xf>
    <xf numFmtId="0" fontId="24" fillId="25" borderId="11" xfId="238" applyFont="1" applyFill="1" applyBorder="1" applyAlignment="1">
      <alignment horizontal="center" vertical="center" wrapText="1"/>
    </xf>
    <xf numFmtId="170" fontId="59" fillId="25" borderId="11" xfId="238" applyNumberFormat="1" applyFont="1" applyFill="1" applyBorder="1" applyAlignment="1">
      <alignment horizontal="right" vertical="center" wrapText="1"/>
    </xf>
    <xf numFmtId="0" fontId="62" fillId="25" borderId="0" xfId="238" applyFont="1" applyFill="1"/>
    <xf numFmtId="4" fontId="34" fillId="25" borderId="11" xfId="238" applyNumberFormat="1" applyFont="1" applyFill="1" applyBorder="1" applyAlignment="1">
      <alignment horizontal="right" vertical="center"/>
    </xf>
    <xf numFmtId="3" fontId="34" fillId="25" borderId="11" xfId="238" applyNumberFormat="1" applyFont="1" applyFill="1" applyBorder="1" applyAlignment="1">
      <alignment horizontal="right" vertical="center"/>
    </xf>
    <xf numFmtId="170" fontId="25" fillId="25" borderId="11" xfId="238" applyNumberFormat="1" applyFont="1" applyFill="1" applyBorder="1" applyAlignment="1">
      <alignment horizontal="right" vertical="center" wrapText="1"/>
    </xf>
    <xf numFmtId="0" fontId="29" fillId="25" borderId="0" xfId="0" applyFont="1" applyFill="1" applyBorder="1" applyAlignment="1">
      <alignment horizontal="center"/>
    </xf>
    <xf numFmtId="0" fontId="50" fillId="31" borderId="11" xfId="238" applyFont="1" applyFill="1" applyBorder="1" applyAlignment="1">
      <alignment horizontal="center" vertical="center"/>
    </xf>
    <xf numFmtId="0" fontId="50" fillId="31" borderId="11" xfId="238" applyFont="1" applyFill="1" applyBorder="1" applyAlignment="1">
      <alignment horizontal="left" vertical="center" wrapText="1"/>
    </xf>
    <xf numFmtId="0" fontId="55" fillId="31" borderId="11" xfId="238" applyFont="1" applyFill="1" applyBorder="1" applyAlignment="1">
      <alignment horizontal="center" vertical="center"/>
    </xf>
    <xf numFmtId="3" fontId="60" fillId="31" borderId="11" xfId="238" applyNumberFormat="1" applyFont="1" applyFill="1" applyBorder="1" applyAlignment="1">
      <alignment horizontal="center" vertical="center"/>
    </xf>
    <xf numFmtId="170" fontId="59" fillId="31" borderId="11" xfId="238" applyNumberFormat="1" applyFont="1" applyFill="1" applyBorder="1" applyAlignment="1">
      <alignment horizontal="center" vertical="center" wrapText="1"/>
    </xf>
    <xf numFmtId="0" fontId="28" fillId="0" borderId="0" xfId="0" applyFont="1" applyAlignment="1"/>
    <xf numFmtId="0" fontId="34" fillId="31" borderId="11" xfId="238" applyFont="1" applyFill="1" applyBorder="1" applyAlignment="1">
      <alignment horizontal="center" vertical="center" wrapText="1"/>
    </xf>
    <xf numFmtId="0" fontId="54" fillId="31" borderId="11" xfId="238" applyFont="1" applyFill="1" applyBorder="1" applyAlignment="1">
      <alignment horizontal="center" vertical="center" wrapText="1"/>
    </xf>
    <xf numFmtId="0" fontId="63" fillId="0" borderId="0" xfId="0" applyFont="1" applyBorder="1" applyAlignment="1">
      <alignment horizontal="center" vertical="center"/>
    </xf>
    <xf numFmtId="0" fontId="63" fillId="25" borderId="0" xfId="0" applyFont="1" applyFill="1" applyBorder="1" applyAlignment="1">
      <alignment horizontal="right"/>
    </xf>
    <xf numFmtId="0" fontId="64" fillId="0" borderId="10" xfId="238" applyFont="1" applyBorder="1" applyAlignment="1">
      <alignment horizontal="right"/>
    </xf>
    <xf numFmtId="0" fontId="65" fillId="0" borderId="0" xfId="238" applyFont="1"/>
    <xf numFmtId="0" fontId="65" fillId="25" borderId="0" xfId="238" applyFont="1" applyFill="1"/>
    <xf numFmtId="0" fontId="65" fillId="0" borderId="0" xfId="238" applyFont="1" applyAlignment="1">
      <alignment horizontal="right" vertical="center" wrapText="1"/>
    </xf>
    <xf numFmtId="3" fontId="34" fillId="25" borderId="11" xfId="238" applyNumberFormat="1" applyFont="1" applyFill="1" applyBorder="1" applyAlignment="1" applyProtection="1">
      <alignment horizontal="center" vertical="center"/>
      <protection locked="0"/>
    </xf>
    <xf numFmtId="172" fontId="56" fillId="0" borderId="0" xfId="238" applyNumberFormat="1" applyFont="1" applyAlignment="1">
      <alignment horizontal="center" vertical="center" wrapText="1"/>
    </xf>
    <xf numFmtId="0" fontId="54" fillId="0" borderId="10" xfId="238" applyFont="1" applyBorder="1" applyAlignment="1">
      <alignment horizontal="center"/>
    </xf>
    <xf numFmtId="0" fontId="50" fillId="0" borderId="11" xfId="0" applyFont="1" applyFill="1" applyBorder="1" applyAlignment="1">
      <alignment vertical="center" wrapText="1"/>
    </xf>
    <xf numFmtId="3" fontId="50" fillId="25" borderId="11" xfId="0" applyNumberFormat="1" applyFont="1" applyFill="1" applyBorder="1" applyAlignment="1">
      <alignment horizontal="right" vertical="center"/>
    </xf>
    <xf numFmtId="166" fontId="50" fillId="25" borderId="11" xfId="0" applyNumberFormat="1" applyFont="1" applyFill="1" applyBorder="1" applyAlignment="1">
      <alignment horizontal="right" vertical="center"/>
    </xf>
    <xf numFmtId="165" fontId="50" fillId="25" borderId="11" xfId="42" applyNumberFormat="1" applyFont="1" applyFill="1" applyBorder="1" applyAlignment="1">
      <alignment horizontal="right" vertical="center"/>
    </xf>
    <xf numFmtId="166" fontId="24" fillId="0" borderId="11" xfId="0" applyNumberFormat="1" applyFont="1" applyFill="1" applyBorder="1" applyAlignment="1">
      <alignment vertical="top"/>
    </xf>
    <xf numFmtId="166" fontId="25" fillId="25" borderId="11" xfId="238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172" fontId="56" fillId="0" borderId="0" xfId="238" applyNumberFormat="1" applyFont="1" applyAlignment="1">
      <alignment horizontal="center" vertical="center"/>
    </xf>
    <xf numFmtId="0" fontId="54" fillId="0" borderId="0" xfId="238" applyFont="1" applyBorder="1" applyAlignment="1"/>
    <xf numFmtId="0" fontId="28" fillId="0" borderId="0" xfId="0" applyFont="1" applyAlignment="1">
      <alignment vertical="center"/>
    </xf>
    <xf numFmtId="172" fontId="56" fillId="0" borderId="0" xfId="238" applyNumberFormat="1" applyFont="1" applyAlignment="1">
      <alignment vertical="center"/>
    </xf>
    <xf numFmtId="3" fontId="50" fillId="31" borderId="11" xfId="238" applyNumberFormat="1" applyFont="1" applyFill="1" applyBorder="1" applyAlignment="1" applyProtection="1">
      <alignment horizontal="center" vertical="center"/>
      <protection locked="0"/>
    </xf>
    <xf numFmtId="174" fontId="48" fillId="0" borderId="11" xfId="242" applyNumberFormat="1" applyFont="1" applyFill="1" applyBorder="1" applyAlignment="1">
      <alignment horizontal="center" vertical="center" wrapText="1" shrinkToFit="1"/>
    </xf>
    <xf numFmtId="167" fontId="48" fillId="0" borderId="11" xfId="242" applyNumberFormat="1" applyFont="1" applyFill="1" applyBorder="1" applyAlignment="1">
      <alignment horizontal="center" vertical="center" wrapText="1" shrinkToFit="1"/>
    </xf>
    <xf numFmtId="166" fontId="48" fillId="0" borderId="11" xfId="242" applyNumberFormat="1" applyFont="1" applyFill="1" applyBorder="1" applyAlignment="1">
      <alignment horizontal="center" vertical="center"/>
    </xf>
    <xf numFmtId="166" fontId="50" fillId="31" borderId="11" xfId="238" applyNumberFormat="1" applyFont="1" applyFill="1" applyBorder="1" applyAlignment="1">
      <alignment horizontal="right" vertical="center" wrapText="1"/>
    </xf>
    <xf numFmtId="3" fontId="34" fillId="0" borderId="11" xfId="0" applyNumberFormat="1" applyFont="1" applyBorder="1" applyAlignment="1">
      <alignment horizontal="center" vertical="center" wrapText="1"/>
    </xf>
    <xf numFmtId="166" fontId="34" fillId="0" borderId="11" xfId="0" applyNumberFormat="1" applyFont="1" applyBorder="1" applyAlignment="1">
      <alignment horizontal="center" vertical="center" wrapText="1"/>
    </xf>
    <xf numFmtId="167" fontId="25" fillId="0" borderId="11" xfId="0" applyNumberFormat="1" applyFont="1" applyFill="1" applyBorder="1" applyAlignment="1">
      <alignment horizontal="right" vertical="center" wrapText="1"/>
    </xf>
    <xf numFmtId="4" fontId="25" fillId="0" borderId="11" xfId="0" applyNumberFormat="1" applyFont="1" applyFill="1" applyBorder="1" applyAlignment="1">
      <alignment horizontal="right" vertical="center" wrapText="1"/>
    </xf>
    <xf numFmtId="166" fontId="25" fillId="0" borderId="11" xfId="0" applyNumberFormat="1" applyFont="1" applyFill="1" applyBorder="1" applyAlignment="1">
      <alignment horizontal="right" vertical="center" wrapText="1"/>
    </xf>
    <xf numFmtId="3" fontId="34" fillId="0" borderId="11" xfId="0" applyNumberFormat="1" applyFont="1" applyFill="1" applyBorder="1" applyAlignment="1">
      <alignment horizontal="center" vertical="center" wrapText="1"/>
    </xf>
    <xf numFmtId="166" fontId="34" fillId="0" borderId="11" xfId="0" applyNumberFormat="1" applyFont="1" applyFill="1" applyBorder="1" applyAlignment="1">
      <alignment horizontal="center" vertical="center" wrapText="1"/>
    </xf>
    <xf numFmtId="166" fontId="34" fillId="25" borderId="11" xfId="0" applyNumberFormat="1" applyFont="1" applyFill="1" applyBorder="1" applyAlignment="1">
      <alignment horizontal="center" vertical="center" wrapText="1"/>
    </xf>
    <xf numFmtId="4" fontId="34" fillId="0" borderId="11" xfId="0" applyNumberFormat="1" applyFont="1" applyFill="1" applyBorder="1" applyAlignment="1">
      <alignment horizontal="right" vertical="center" wrapText="1"/>
    </xf>
    <xf numFmtId="4" fontId="34" fillId="25" borderId="11" xfId="0" applyNumberFormat="1" applyFont="1" applyFill="1" applyBorder="1" applyAlignment="1">
      <alignment horizontal="center" vertical="center" wrapText="1"/>
    </xf>
    <xf numFmtId="166" fontId="48" fillId="0" borderId="11" xfId="0" applyNumberFormat="1" applyFont="1" applyFill="1" applyBorder="1" applyAlignment="1">
      <alignment horizontal="right" vertical="center" wrapText="1"/>
    </xf>
    <xf numFmtId="3" fontId="34" fillId="25" borderId="11" xfId="0" applyNumberFormat="1" applyFont="1" applyFill="1" applyBorder="1" applyAlignment="1">
      <alignment horizontal="center" vertical="center" wrapText="1"/>
    </xf>
    <xf numFmtId="3" fontId="24" fillId="34" borderId="11" xfId="238" applyNumberFormat="1" applyFont="1" applyFill="1" applyBorder="1" applyAlignment="1">
      <alignment horizontal="right" vertical="center"/>
    </xf>
    <xf numFmtId="166" fontId="24" fillId="34" borderId="11" xfId="238" applyNumberFormat="1" applyFont="1" applyFill="1" applyBorder="1" applyAlignment="1">
      <alignment horizontal="right" vertical="center"/>
    </xf>
    <xf numFmtId="0" fontId="34" fillId="34" borderId="11" xfId="238" applyFont="1" applyFill="1" applyBorder="1" applyAlignment="1">
      <alignment horizontal="center" vertical="center"/>
    </xf>
    <xf numFmtId="0" fontId="50" fillId="34" borderId="11" xfId="238" applyFont="1" applyFill="1" applyBorder="1" applyAlignment="1">
      <alignment horizontal="left" vertical="center" wrapText="1"/>
    </xf>
    <xf numFmtId="3" fontId="24" fillId="25" borderId="11" xfId="238" applyNumberFormat="1" applyFont="1" applyFill="1" applyBorder="1" applyAlignment="1">
      <alignment vertical="center"/>
    </xf>
    <xf numFmtId="166" fontId="49" fillId="25" borderId="11" xfId="238" applyNumberFormat="1" applyFont="1" applyFill="1" applyBorder="1" applyAlignment="1">
      <alignment horizontal="right" vertical="center" wrapText="1"/>
    </xf>
    <xf numFmtId="3" fontId="49" fillId="25" borderId="11" xfId="238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center" vertical="center"/>
    </xf>
    <xf numFmtId="0" fontId="54" fillId="0" borderId="0" xfId="238" applyFont="1" applyBorder="1" applyAlignment="1">
      <alignment horizontal="right"/>
    </xf>
    <xf numFmtId="165" fontId="25" fillId="0" borderId="11" xfId="42" applyNumberFormat="1" applyFont="1" applyFill="1" applyBorder="1" applyAlignment="1">
      <alignment vertical="top"/>
    </xf>
    <xf numFmtId="0" fontId="50" fillId="34" borderId="11" xfId="238" applyFont="1" applyFill="1" applyBorder="1" applyAlignment="1">
      <alignment horizontal="center" vertical="center" wrapText="1"/>
    </xf>
    <xf numFmtId="0" fontId="50" fillId="25" borderId="11" xfId="238" applyFont="1" applyFill="1" applyBorder="1" applyAlignment="1">
      <alignment horizontal="center" vertical="center" wrapText="1"/>
    </xf>
    <xf numFmtId="9" fontId="53" fillId="25" borderId="0" xfId="42" applyFont="1" applyFill="1"/>
    <xf numFmtId="43" fontId="53" fillId="25" borderId="0" xfId="245" applyFont="1" applyFill="1"/>
    <xf numFmtId="0" fontId="53" fillId="0" borderId="0" xfId="242" applyFont="1"/>
    <xf numFmtId="0" fontId="68" fillId="31" borderId="11" xfId="242" applyFont="1" applyFill="1" applyBorder="1" applyAlignment="1">
      <alignment horizontal="center" wrapText="1"/>
    </xf>
    <xf numFmtId="0" fontId="50" fillId="31" borderId="11" xfId="242" applyFont="1" applyFill="1" applyBorder="1" applyAlignment="1">
      <alignment horizontal="center" vertical="center" wrapText="1"/>
    </xf>
    <xf numFmtId="0" fontId="53" fillId="0" borderId="0" xfId="242" applyFont="1" applyFill="1"/>
    <xf numFmtId="0" fontId="53" fillId="32" borderId="0" xfId="242" applyFont="1" applyFill="1"/>
    <xf numFmtId="0" fontId="68" fillId="0" borderId="11" xfId="242" applyFont="1" applyFill="1" applyBorder="1" applyAlignment="1">
      <alignment horizontal="center" wrapText="1"/>
    </xf>
    <xf numFmtId="0" fontId="26" fillId="0" borderId="11" xfId="242" applyFont="1" applyFill="1" applyBorder="1" applyAlignment="1">
      <alignment horizontal="center" vertical="center" wrapText="1" shrinkToFit="1"/>
    </xf>
    <xf numFmtId="0" fontId="68" fillId="25" borderId="11" xfId="242" applyFont="1" applyFill="1" applyBorder="1" applyAlignment="1">
      <alignment horizontal="center" wrapText="1"/>
    </xf>
    <xf numFmtId="0" fontId="25" fillId="0" borderId="11" xfId="242" applyFont="1" applyFill="1" applyBorder="1" applyAlignment="1">
      <alignment wrapText="1"/>
    </xf>
    <xf numFmtId="173" fontId="66" fillId="0" borderId="11" xfId="242" applyNumberFormat="1" applyFont="1" applyBorder="1" applyAlignment="1">
      <alignment horizontal="center" vertical="center"/>
    </xf>
    <xf numFmtId="0" fontId="66" fillId="25" borderId="11" xfId="242" applyFont="1" applyFill="1" applyBorder="1" applyAlignment="1">
      <alignment horizontal="center" vertical="center"/>
    </xf>
    <xf numFmtId="0" fontId="66" fillId="0" borderId="11" xfId="242" applyFont="1" applyBorder="1" applyAlignment="1">
      <alignment horizontal="center" vertical="center"/>
    </xf>
    <xf numFmtId="0" fontId="69" fillId="31" borderId="11" xfId="242" applyFont="1" applyFill="1" applyBorder="1" applyAlignment="1">
      <alignment horizontal="center" wrapText="1"/>
    </xf>
    <xf numFmtId="0" fontId="53" fillId="0" borderId="11" xfId="242" applyFont="1" applyFill="1" applyBorder="1" applyAlignment="1">
      <alignment horizontal="center" vertical="center"/>
    </xf>
    <xf numFmtId="0" fontId="53" fillId="33" borderId="0" xfId="242" applyFont="1" applyFill="1"/>
    <xf numFmtId="0" fontId="53" fillId="0" borderId="11" xfId="242" applyFont="1" applyBorder="1" applyAlignment="1">
      <alignment horizontal="center" vertical="center"/>
    </xf>
    <xf numFmtId="173" fontId="66" fillId="0" borderId="11" xfId="242" applyNumberFormat="1" applyFont="1" applyFill="1" applyBorder="1" applyAlignment="1">
      <alignment horizontal="center" vertical="center"/>
    </xf>
    <xf numFmtId="0" fontId="66" fillId="0" borderId="11" xfId="242" applyFont="1" applyFill="1" applyBorder="1" applyAlignment="1">
      <alignment horizontal="center" vertical="center"/>
    </xf>
    <xf numFmtId="0" fontId="50" fillId="31" borderId="11" xfId="242" applyFont="1" applyFill="1" applyBorder="1" applyAlignment="1">
      <alignment horizontal="center" wrapText="1"/>
    </xf>
    <xf numFmtId="0" fontId="66" fillId="0" borderId="0" xfId="242" applyFont="1" applyAlignment="1">
      <alignment vertical="top"/>
    </xf>
    <xf numFmtId="0" fontId="34" fillId="0" borderId="0" xfId="242" applyFont="1" applyAlignment="1">
      <alignment wrapText="1"/>
    </xf>
    <xf numFmtId="0" fontId="28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172" fontId="56" fillId="0" borderId="0" xfId="238" applyNumberFormat="1" applyFont="1" applyAlignment="1">
      <alignment horizontal="center" vertical="center" wrapText="1"/>
    </xf>
    <xf numFmtId="0" fontId="54" fillId="0" borderId="10" xfId="238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8" fillId="25" borderId="0" xfId="0" applyFont="1" applyFill="1" applyBorder="1" applyAlignment="1">
      <alignment horizontal="center"/>
    </xf>
    <xf numFmtId="172" fontId="56" fillId="25" borderId="10" xfId="238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58" fillId="0" borderId="75" xfId="238" applyFont="1" applyBorder="1" applyAlignment="1">
      <alignment horizontal="center" vertical="center" wrapText="1"/>
    </xf>
    <xf numFmtId="0" fontId="29" fillId="0" borderId="11" xfId="244" applyFont="1" applyFill="1" applyBorder="1" applyAlignment="1" applyProtection="1">
      <alignment horizontal="center" vertical="center" wrapText="1"/>
      <protection locked="0"/>
    </xf>
    <xf numFmtId="172" fontId="56" fillId="0" borderId="10" xfId="238" applyNumberFormat="1" applyFont="1" applyBorder="1" applyAlignment="1">
      <alignment horizontal="center" vertical="center"/>
    </xf>
    <xf numFmtId="0" fontId="67" fillId="0" borderId="11" xfId="243" applyFont="1" applyFill="1" applyBorder="1" applyAlignment="1" applyProtection="1">
      <alignment horizontal="center" vertical="center" wrapText="1"/>
    </xf>
    <xf numFmtId="0" fontId="29" fillId="0" borderId="11" xfId="244" applyFont="1" applyFill="1" applyBorder="1" applyAlignment="1" applyProtection="1">
      <alignment horizontal="center" vertical="center" wrapText="1"/>
    </xf>
    <xf numFmtId="0" fontId="24" fillId="0" borderId="11" xfId="243" applyFont="1" applyFill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54" fillId="0" borderId="0" xfId="238" applyFont="1" applyBorder="1" applyAlignment="1">
      <alignment horizontal="right"/>
    </xf>
    <xf numFmtId="0" fontId="24" fillId="0" borderId="76" xfId="238" applyFont="1" applyFill="1" applyBorder="1" applyAlignment="1">
      <alignment horizontal="center" vertical="center" wrapText="1"/>
    </xf>
    <xf numFmtId="0" fontId="24" fillId="0" borderId="13" xfId="238" applyFont="1" applyFill="1" applyBorder="1" applyAlignment="1">
      <alignment horizontal="center" vertical="center" wrapText="1"/>
    </xf>
  </cellXfs>
  <cellStyles count="246">
    <cellStyle name="20% — акцент1" xfId="2" builtinId="30" customBuiltin="1"/>
    <cellStyle name="20% — акцент2" xfId="3" builtinId="34" customBuiltin="1"/>
    <cellStyle name="20% — акцент3" xfId="4" builtinId="38" customBuiltin="1"/>
    <cellStyle name="20% — акцент4" xfId="5" builtinId="42" customBuiltin="1"/>
    <cellStyle name="20% — акцент5" xfId="6" builtinId="46" customBuiltin="1"/>
    <cellStyle name="20% — акцент6" xfId="7" builtinId="50" customBuiltin="1"/>
    <cellStyle name="40% — акцент1" xfId="8" builtinId="31" customBuiltin="1"/>
    <cellStyle name="40% — акцент2" xfId="9" builtinId="35" customBuiltin="1"/>
    <cellStyle name="40% — акцент3" xfId="10" builtinId="39" customBuiltin="1"/>
    <cellStyle name="40% — акцент4" xfId="11" builtinId="43" customBuiltin="1"/>
    <cellStyle name="40% — акцент5" xfId="12" builtinId="47" customBuiltin="1"/>
    <cellStyle name="40% — акцент6" xfId="13" builtinId="51" customBuiltin="1"/>
    <cellStyle name="60% — акцент1" xfId="14" builtinId="32" customBuiltin="1"/>
    <cellStyle name="60% — акцент2" xfId="15" builtinId="36" customBuiltin="1"/>
    <cellStyle name="60% — акцент3" xfId="16" builtinId="40" customBuiltin="1"/>
    <cellStyle name="60% — акцент4" xfId="17" builtinId="44" customBuiltin="1"/>
    <cellStyle name="60% — акцент5" xfId="18" builtinId="48" customBuiltin="1"/>
    <cellStyle name="60% — акцент6" xfId="19" builtinId="52" customBuiltin="1"/>
    <cellStyle name="br" xfId="233"/>
    <cellStyle name="col" xfId="232"/>
    <cellStyle name="style0" xfId="234"/>
    <cellStyle name="td" xfId="235"/>
    <cellStyle name="tr" xfId="231"/>
    <cellStyle name="xl100" xfId="116"/>
    <cellStyle name="xl101" xfId="121"/>
    <cellStyle name="xl102" xfId="131"/>
    <cellStyle name="xl103" xfId="135"/>
    <cellStyle name="xl104" xfId="143"/>
    <cellStyle name="xl105" xfId="138"/>
    <cellStyle name="xl106" xfId="146"/>
    <cellStyle name="xl107" xfId="149"/>
    <cellStyle name="xl108" xfId="133"/>
    <cellStyle name="xl109" xfId="136"/>
    <cellStyle name="xl110" xfId="144"/>
    <cellStyle name="xl111" xfId="148"/>
    <cellStyle name="xl112" xfId="134"/>
    <cellStyle name="xl113" xfId="137"/>
    <cellStyle name="xl114" xfId="139"/>
    <cellStyle name="xl115" xfId="145"/>
    <cellStyle name="xl116" xfId="140"/>
    <cellStyle name="xl117" xfId="147"/>
    <cellStyle name="xl118" xfId="141"/>
    <cellStyle name="xl119" xfId="142"/>
    <cellStyle name="xl120" xfId="151"/>
    <cellStyle name="xl121" xfId="175"/>
    <cellStyle name="xl122" xfId="179"/>
    <cellStyle name="xl123" xfId="183"/>
    <cellStyle name="xl124" xfId="200"/>
    <cellStyle name="xl125" xfId="202"/>
    <cellStyle name="xl126" xfId="203"/>
    <cellStyle name="xl127" xfId="150"/>
    <cellStyle name="xl128" xfId="208"/>
    <cellStyle name="xl129" xfId="226"/>
    <cellStyle name="xl130" xfId="229"/>
    <cellStyle name="xl131" xfId="152"/>
    <cellStyle name="xl132" xfId="156"/>
    <cellStyle name="xl133" xfId="159"/>
    <cellStyle name="xl134" xfId="161"/>
    <cellStyle name="xl135" xfId="166"/>
    <cellStyle name="xl136" xfId="168"/>
    <cellStyle name="xl137" xfId="170"/>
    <cellStyle name="xl138" xfId="171"/>
    <cellStyle name="xl139" xfId="176"/>
    <cellStyle name="xl140" xfId="180"/>
    <cellStyle name="xl141" xfId="184"/>
    <cellStyle name="xl142" xfId="188"/>
    <cellStyle name="xl143" xfId="191"/>
    <cellStyle name="xl144" xfId="194"/>
    <cellStyle name="xl145" xfId="196"/>
    <cellStyle name="xl146" xfId="197"/>
    <cellStyle name="xl147" xfId="209"/>
    <cellStyle name="xl148" xfId="157"/>
    <cellStyle name="xl149" xfId="160"/>
    <cellStyle name="xl150" xfId="162"/>
    <cellStyle name="xl151" xfId="167"/>
    <cellStyle name="xl152" xfId="169"/>
    <cellStyle name="xl153" xfId="172"/>
    <cellStyle name="xl154" xfId="177"/>
    <cellStyle name="xl155" xfId="181"/>
    <cellStyle name="xl156" xfId="185"/>
    <cellStyle name="xl157" xfId="187"/>
    <cellStyle name="xl158" xfId="189"/>
    <cellStyle name="xl159" xfId="198"/>
    <cellStyle name="xl160" xfId="205"/>
    <cellStyle name="xl161" xfId="210"/>
    <cellStyle name="xl162" xfId="211"/>
    <cellStyle name="xl163" xfId="212"/>
    <cellStyle name="xl164" xfId="213"/>
    <cellStyle name="xl165" xfId="214"/>
    <cellStyle name="xl166" xfId="215"/>
    <cellStyle name="xl167" xfId="216"/>
    <cellStyle name="xl168" xfId="217"/>
    <cellStyle name="xl169" xfId="218"/>
    <cellStyle name="xl170" xfId="219"/>
    <cellStyle name="xl171" xfId="220"/>
    <cellStyle name="xl172" xfId="155"/>
    <cellStyle name="xl173" xfId="163"/>
    <cellStyle name="xl174" xfId="173"/>
    <cellStyle name="xl175" xfId="178"/>
    <cellStyle name="xl176" xfId="182"/>
    <cellStyle name="xl177" xfId="186"/>
    <cellStyle name="xl178" xfId="201"/>
    <cellStyle name="xl179" xfId="164"/>
    <cellStyle name="xl180" xfId="206"/>
    <cellStyle name="xl181" xfId="221"/>
    <cellStyle name="xl182" xfId="224"/>
    <cellStyle name="xl183" xfId="227"/>
    <cellStyle name="xl184" xfId="230"/>
    <cellStyle name="xl185" xfId="222"/>
    <cellStyle name="xl186" xfId="225"/>
    <cellStyle name="xl187" xfId="223"/>
    <cellStyle name="xl188" xfId="153"/>
    <cellStyle name="xl189" xfId="190"/>
    <cellStyle name="xl190" xfId="192"/>
    <cellStyle name="xl191" xfId="195"/>
    <cellStyle name="xl192" xfId="199"/>
    <cellStyle name="xl193" xfId="204"/>
    <cellStyle name="xl194" xfId="165"/>
    <cellStyle name="xl195" xfId="207"/>
    <cellStyle name="xl196" xfId="174"/>
    <cellStyle name="xl197" xfId="228"/>
    <cellStyle name="xl198" xfId="154"/>
    <cellStyle name="xl199" xfId="193"/>
    <cellStyle name="xl200" xfId="158"/>
    <cellStyle name="xl21" xfId="236"/>
    <cellStyle name="xl22" xfId="53"/>
    <cellStyle name="xl23" xfId="60"/>
    <cellStyle name="xl24" xfId="64"/>
    <cellStyle name="xl25" xfId="71"/>
    <cellStyle name="xl26" xfId="59"/>
    <cellStyle name="xl27" xfId="57"/>
    <cellStyle name="xl28" xfId="87"/>
    <cellStyle name="xl29" xfId="91"/>
    <cellStyle name="xl30" xfId="98"/>
    <cellStyle name="xl31" xfId="105"/>
    <cellStyle name="xl32" xfId="237"/>
    <cellStyle name="xl33" xfId="65"/>
    <cellStyle name="xl34" xfId="49"/>
    <cellStyle name="xl34 2" xfId="82"/>
    <cellStyle name="xl35" xfId="92"/>
    <cellStyle name="xl36" xfId="99"/>
    <cellStyle name="xl37" xfId="106"/>
    <cellStyle name="xl38" xfId="109"/>
    <cellStyle name="xl39" xfId="83"/>
    <cellStyle name="xl40" xfId="75"/>
    <cellStyle name="xl41" xfId="93"/>
    <cellStyle name="xl42" xfId="100"/>
    <cellStyle name="xl43" xfId="107"/>
    <cellStyle name="xl44" xfId="89"/>
    <cellStyle name="xl45" xfId="90"/>
    <cellStyle name="xl46" xfId="94"/>
    <cellStyle name="xl47" xfId="111"/>
    <cellStyle name="xl48" xfId="54"/>
    <cellStyle name="xl49" xfId="72"/>
    <cellStyle name="xl50" xfId="78"/>
    <cellStyle name="xl51" xfId="80"/>
    <cellStyle name="xl52" xfId="61"/>
    <cellStyle name="xl53" xfId="66"/>
    <cellStyle name="xl54" xfId="73"/>
    <cellStyle name="xl55" xfId="55"/>
    <cellStyle name="xl56" xfId="86"/>
    <cellStyle name="xl57" xfId="48"/>
    <cellStyle name="xl57 2" xfId="62"/>
    <cellStyle name="xl58" xfId="67"/>
    <cellStyle name="xl59" xfId="74"/>
    <cellStyle name="xl60" xfId="77"/>
    <cellStyle name="xl61" xfId="79"/>
    <cellStyle name="xl62" xfId="81"/>
    <cellStyle name="xl63" xfId="84"/>
    <cellStyle name="xl64" xfId="85"/>
    <cellStyle name="xl65" xfId="56"/>
    <cellStyle name="xl66" xfId="63"/>
    <cellStyle name="xl67" xfId="68"/>
    <cellStyle name="xl68" xfId="95"/>
    <cellStyle name="xl69" xfId="58"/>
    <cellStyle name="xl70" xfId="69"/>
    <cellStyle name="xl71" xfId="76"/>
    <cellStyle name="xl72" xfId="88"/>
    <cellStyle name="xl73" xfId="96"/>
    <cellStyle name="xl74" xfId="101"/>
    <cellStyle name="xl75" xfId="108"/>
    <cellStyle name="xl76" xfId="110"/>
    <cellStyle name="xl77" xfId="70"/>
    <cellStyle name="xl78" xfId="97"/>
    <cellStyle name="xl79" xfId="102"/>
    <cellStyle name="xl80" xfId="103"/>
    <cellStyle name="xl81" xfId="104"/>
    <cellStyle name="xl82" xfId="112"/>
    <cellStyle name="xl83" xfId="114"/>
    <cellStyle name="xl84" xfId="117"/>
    <cellStyle name="xl85" xfId="124"/>
    <cellStyle name="xl86" xfId="126"/>
    <cellStyle name="xl87" xfId="113"/>
    <cellStyle name="xl88" xfId="122"/>
    <cellStyle name="xl89" xfId="125"/>
    <cellStyle name="xl90" xfId="127"/>
    <cellStyle name="xl91" xfId="132"/>
    <cellStyle name="xl92" xfId="118"/>
    <cellStyle name="xl93" xfId="128"/>
    <cellStyle name="xl94" xfId="115"/>
    <cellStyle name="xl95" xfId="119"/>
    <cellStyle name="xl96" xfId="129"/>
    <cellStyle name="xl97" xfId="120"/>
    <cellStyle name="xl98" xfId="123"/>
    <cellStyle name="xl99" xfId="130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Гиперссылка" xfId="50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15" xfId="37"/>
    <cellStyle name="Обычный 2" xfId="38"/>
    <cellStyle name="Обычный 2 2" xfId="52"/>
    <cellStyle name="Обычный 2 3" xfId="244"/>
    <cellStyle name="Обычный 3" xfId="51"/>
    <cellStyle name="Обычный 3 2" xfId="242"/>
    <cellStyle name="Обычный 4" xfId="238"/>
    <cellStyle name="Обычный 8" xfId="241"/>
    <cellStyle name="Обычный_Приложение 2 (2)" xfId="243"/>
    <cellStyle name="Плохой" xfId="39" builtinId="27" customBuiltin="1"/>
    <cellStyle name="Пояснение" xfId="40" builtinId="53" customBuiltin="1"/>
    <cellStyle name="Примечание" xfId="41" builtinId="10" customBuiltin="1"/>
    <cellStyle name="Процентный" xfId="42" builtinId="5"/>
    <cellStyle name="Процентный 2" xfId="47"/>
    <cellStyle name="Процентный 3" xfId="240"/>
    <cellStyle name="Связанная ячейка" xfId="43" builtinId="24" customBuiltin="1"/>
    <cellStyle name="Стиль 1" xfId="1"/>
    <cellStyle name="Текст предупреждения" xfId="44" builtinId="11" customBuiltin="1"/>
    <cellStyle name="Финансовый" xfId="245" builtinId="3"/>
    <cellStyle name="Финансовый 2" xfId="46"/>
    <cellStyle name="Финансовый 3" xfId="239"/>
    <cellStyle name="Хороший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17</xdr:row>
      <xdr:rowOff>0</xdr:rowOff>
    </xdr:from>
    <xdr:ext cx="304800" cy="1097566"/>
    <xdr:sp macro="" textlink="">
      <xdr:nvSpPr>
        <xdr:cNvPr id="2" name="AutoShape 7"/>
        <xdr:cNvSpPr>
          <a:spLocks noChangeAspect="1" noChangeArrowheads="1"/>
        </xdr:cNvSpPr>
      </xdr:nvSpPr>
      <xdr:spPr bwMode="auto">
        <a:xfrm>
          <a:off x="1828800" y="2752725"/>
          <a:ext cx="304800" cy="1097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1097566"/>
    <xdr:sp macro="" textlink="">
      <xdr:nvSpPr>
        <xdr:cNvPr id="3" name="AutoShape 10"/>
        <xdr:cNvSpPr>
          <a:spLocks noChangeAspect="1" noChangeArrowheads="1"/>
        </xdr:cNvSpPr>
      </xdr:nvSpPr>
      <xdr:spPr bwMode="auto">
        <a:xfrm>
          <a:off x="1828800" y="2752725"/>
          <a:ext cx="304800" cy="1097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4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5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6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7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8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9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0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1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2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3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4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5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6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7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18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1259492"/>
    <xdr:sp macro="" textlink="">
      <xdr:nvSpPr>
        <xdr:cNvPr id="19" name="AutoShape 13"/>
        <xdr:cNvSpPr>
          <a:spLocks noChangeAspect="1" noChangeArrowheads="1"/>
        </xdr:cNvSpPr>
      </xdr:nvSpPr>
      <xdr:spPr bwMode="auto">
        <a:xfrm>
          <a:off x="1828800" y="2752725"/>
          <a:ext cx="304800" cy="125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0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1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2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3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4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5" name="AutoShape 7"/>
        <xdr:cNvSpPr>
          <a:spLocks noChangeAspect="1" noChangeArrowheads="1"/>
        </xdr:cNvSpPr>
      </xdr:nvSpPr>
      <xdr:spPr bwMode="auto">
        <a:xfrm>
          <a:off x="24384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6" name="AutoShape 7"/>
        <xdr:cNvSpPr>
          <a:spLocks noChangeAspect="1" noChangeArrowheads="1"/>
        </xdr:cNvSpPr>
      </xdr:nvSpPr>
      <xdr:spPr bwMode="auto">
        <a:xfrm>
          <a:off x="24384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797719</xdr:colOff>
      <xdr:row>17</xdr:row>
      <xdr:rowOff>23812</xdr:rowOff>
    </xdr:from>
    <xdr:ext cx="304800" cy="304800"/>
    <xdr:sp macro="" textlink="">
      <xdr:nvSpPr>
        <xdr:cNvPr id="27" name="AutoShape 7"/>
        <xdr:cNvSpPr>
          <a:spLocks noChangeAspect="1" noChangeArrowheads="1"/>
        </xdr:cNvSpPr>
      </xdr:nvSpPr>
      <xdr:spPr bwMode="auto">
        <a:xfrm>
          <a:off x="4264819" y="2776537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17</xdr:row>
      <xdr:rowOff>0</xdr:rowOff>
    </xdr:from>
    <xdr:ext cx="304800" cy="304800"/>
    <xdr:sp macro="" textlink="">
      <xdr:nvSpPr>
        <xdr:cNvPr id="28" name="AutoShape 7"/>
        <xdr:cNvSpPr>
          <a:spLocks noChangeAspect="1" noChangeArrowheads="1"/>
        </xdr:cNvSpPr>
      </xdr:nvSpPr>
      <xdr:spPr bwMode="auto">
        <a:xfrm>
          <a:off x="30480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29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0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1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2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3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4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5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17</xdr:row>
      <xdr:rowOff>0</xdr:rowOff>
    </xdr:from>
    <xdr:ext cx="304800" cy="304800"/>
    <xdr:sp macro="" textlink="">
      <xdr:nvSpPr>
        <xdr:cNvPr id="36" name="AutoShape 7"/>
        <xdr:cNvSpPr>
          <a:spLocks noChangeAspect="1" noChangeArrowheads="1"/>
        </xdr:cNvSpPr>
      </xdr:nvSpPr>
      <xdr:spPr bwMode="auto">
        <a:xfrm>
          <a:off x="1828800" y="2752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brp\&#1043;&#1059;&#1060;&#1050;\GUF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  <pageSetUpPr fitToPage="1"/>
  </sheetPr>
  <dimension ref="A10:I21"/>
  <sheetViews>
    <sheetView tabSelected="1" view="pageBreakPreview" zoomScale="115" workbookViewId="0">
      <selection activeCell="A18" sqref="A18:I18"/>
    </sheetView>
  </sheetViews>
  <sheetFormatPr defaultRowHeight="12.75" x14ac:dyDescent="0.2"/>
  <cols>
    <col min="1" max="1" width="9.140625" style="1"/>
    <col min="2" max="2" width="12.5703125" style="1" customWidth="1"/>
    <col min="3" max="3" width="11.5703125" style="1" customWidth="1"/>
    <col min="4" max="8" width="9.140625" style="1"/>
    <col min="9" max="10" width="14.42578125" style="1" customWidth="1"/>
    <col min="11" max="16384" width="9.140625" style="1"/>
  </cols>
  <sheetData>
    <row r="10" ht="10.5" customHeight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9" s="2" customFormat="1" hidden="1" x14ac:dyDescent="0.2"/>
    <row r="18" spans="1:9" s="2" customFormat="1" ht="327.75" customHeight="1" x14ac:dyDescent="0.2">
      <c r="A18" s="197" t="s">
        <v>112</v>
      </c>
      <c r="B18" s="197"/>
      <c r="C18" s="197"/>
      <c r="D18" s="197"/>
      <c r="E18" s="197"/>
      <c r="F18" s="197"/>
      <c r="G18" s="197"/>
      <c r="H18" s="197"/>
      <c r="I18" s="197"/>
    </row>
    <row r="20" spans="1:9" s="2" customFormat="1" ht="12.75" customHeight="1" x14ac:dyDescent="0.2"/>
    <row r="21" spans="1:9" s="2" customFormat="1" ht="12.75" customHeight="1" x14ac:dyDescent="0.3">
      <c r="B21" s="1"/>
      <c r="D21" s="1"/>
      <c r="E21" s="140"/>
    </row>
  </sheetData>
  <mergeCells count="1">
    <mergeCell ref="A18:I18"/>
  </mergeCells>
  <phoneticPr fontId="0" type="noConversion"/>
  <pageMargins left="0.78740157480314965" right="0.39370078740157483" top="0.39370078740157483" bottom="0.39370078740157483" header="0.23622047244094491" footer="0.51181102362204722"/>
  <pageSetup paperSize="9" scale="98" firstPageNumber="3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3"/>
  <sheetViews>
    <sheetView view="pageBreakPreview" zoomScale="85" zoomScaleSheetLayoutView="85" workbookViewId="0">
      <selection activeCell="B15" sqref="B15"/>
    </sheetView>
  </sheetViews>
  <sheetFormatPr defaultRowHeight="18.75" x14ac:dyDescent="0.3"/>
  <cols>
    <col min="1" max="1" width="60.5703125" style="26" customWidth="1"/>
    <col min="2" max="2" width="18.140625" style="26" customWidth="1"/>
    <col min="3" max="3" width="10.7109375" style="26" customWidth="1"/>
    <col min="4" max="4" width="19.85546875" style="26" customWidth="1"/>
    <col min="5" max="5" width="13.85546875" style="3" customWidth="1"/>
    <col min="6" max="6" width="17" style="26" customWidth="1"/>
    <col min="7" max="7" width="17.5703125" style="26" customWidth="1"/>
    <col min="8" max="8" width="5.28515625" style="4" customWidth="1"/>
    <col min="9" max="9" width="10.28515625" style="26" bestFit="1" customWidth="1"/>
    <col min="10" max="11" width="19.5703125" style="26" customWidth="1"/>
    <col min="12" max="16384" width="9.140625" style="26"/>
  </cols>
  <sheetData>
    <row r="1" spans="1:11" x14ac:dyDescent="0.3">
      <c r="G1" s="26">
        <v>1</v>
      </c>
    </row>
    <row r="3" spans="1:11" s="23" customFormat="1" x14ac:dyDescent="0.3">
      <c r="A3" s="4"/>
      <c r="B3" s="4"/>
      <c r="C3" s="4"/>
      <c r="D3" s="4"/>
      <c r="E3" s="5"/>
      <c r="F3" s="4"/>
      <c r="G3" s="4"/>
      <c r="H3" s="4"/>
    </row>
    <row r="4" spans="1:11" s="23" customFormat="1" x14ac:dyDescent="0.3">
      <c r="A4" s="4"/>
      <c r="B4" s="4"/>
      <c r="C4" s="4"/>
      <c r="D4" s="4"/>
      <c r="E4" s="5"/>
      <c r="F4" s="4"/>
      <c r="G4" s="4"/>
      <c r="H4" s="4"/>
    </row>
    <row r="5" spans="1:11" s="23" customFormat="1" ht="20.25" x14ac:dyDescent="0.3">
      <c r="A5" s="198" t="s">
        <v>8</v>
      </c>
      <c r="B5" s="198"/>
      <c r="C5" s="198"/>
      <c r="D5" s="198"/>
      <c r="E5" s="198"/>
      <c r="F5" s="198"/>
      <c r="G5" s="198"/>
      <c r="H5" s="4"/>
    </row>
    <row r="6" spans="1:11" s="23" customFormat="1" ht="20.25" x14ac:dyDescent="0.3">
      <c r="A6" s="198" t="s">
        <v>97</v>
      </c>
      <c r="B6" s="198"/>
      <c r="C6" s="198"/>
      <c r="D6" s="198"/>
      <c r="E6" s="198"/>
      <c r="F6" s="198"/>
      <c r="G6" s="198"/>
      <c r="H6" s="4"/>
    </row>
    <row r="7" spans="1:11" s="23" customFormat="1" x14ac:dyDescent="0.3">
      <c r="A7" s="29"/>
      <c r="B7" s="29"/>
      <c r="C7" s="29"/>
      <c r="D7" s="29"/>
      <c r="E7" s="29"/>
      <c r="F7" s="29"/>
      <c r="G7" s="29"/>
      <c r="H7" s="4"/>
    </row>
    <row r="8" spans="1:11" s="23" customFormat="1" x14ac:dyDescent="0.3">
      <c r="A8" s="4"/>
      <c r="B8" s="4"/>
      <c r="C8" s="4"/>
      <c r="D8" s="6"/>
      <c r="E8" s="5"/>
      <c r="F8" s="4"/>
      <c r="G8" s="13" t="s">
        <v>3</v>
      </c>
      <c r="H8" s="4"/>
    </row>
    <row r="9" spans="1:11" s="23" customFormat="1" ht="37.5" x14ac:dyDescent="0.3">
      <c r="A9" s="28" t="s">
        <v>5</v>
      </c>
      <c r="B9" s="59" t="s">
        <v>98</v>
      </c>
      <c r="C9" s="28" t="s">
        <v>16</v>
      </c>
      <c r="D9" s="59" t="s">
        <v>99</v>
      </c>
      <c r="E9" s="59" t="s">
        <v>100</v>
      </c>
      <c r="F9" s="59" t="s">
        <v>29</v>
      </c>
      <c r="G9" s="59" t="s">
        <v>101</v>
      </c>
      <c r="H9" s="4"/>
    </row>
    <row r="10" spans="1:11" s="8" customFormat="1" ht="37.5" customHeight="1" x14ac:dyDescent="0.3">
      <c r="A10" s="134" t="s">
        <v>9</v>
      </c>
      <c r="B10" s="135">
        <v>422975300</v>
      </c>
      <c r="C10" s="136"/>
      <c r="D10" s="135">
        <v>461124200</v>
      </c>
      <c r="E10" s="137">
        <f>D10/B10</f>
        <v>1.0901917913410073</v>
      </c>
      <c r="F10" s="135">
        <v>498624500</v>
      </c>
      <c r="G10" s="135">
        <v>540073100</v>
      </c>
      <c r="I10" s="44"/>
      <c r="J10" s="23"/>
      <c r="K10" s="23"/>
    </row>
    <row r="11" spans="1:11" s="23" customFormat="1" ht="37.5" customHeight="1" x14ac:dyDescent="0.3">
      <c r="A11" s="9" t="s">
        <v>10</v>
      </c>
      <c r="B11" s="46">
        <v>48821004.799999997</v>
      </c>
      <c r="C11" s="24">
        <v>1</v>
      </c>
      <c r="D11" s="46">
        <f>D15+D16</f>
        <v>48568613.900000006</v>
      </c>
      <c r="E11" s="24">
        <f>D11/B11</f>
        <v>0.99483028051073641</v>
      </c>
      <c r="F11" s="46">
        <f>F15+F16</f>
        <v>51652285.600000001</v>
      </c>
      <c r="G11" s="46">
        <f>G15+G16</f>
        <v>55020027.800000004</v>
      </c>
      <c r="H11" s="4"/>
      <c r="I11" s="44"/>
    </row>
    <row r="12" spans="1:11" s="23" customFormat="1" ht="78.75" hidden="1" customHeight="1" x14ac:dyDescent="0.3">
      <c r="A12" s="39" t="s">
        <v>19</v>
      </c>
      <c r="B12" s="45"/>
      <c r="C12" s="24"/>
      <c r="D12" s="45">
        <v>703300</v>
      </c>
      <c r="E12" s="24"/>
      <c r="F12" s="45">
        <v>806000</v>
      </c>
      <c r="G12" s="45">
        <v>851000</v>
      </c>
      <c r="H12" s="4"/>
      <c r="I12" s="44"/>
    </row>
    <row r="13" spans="1:11" s="23" customFormat="1" x14ac:dyDescent="0.3">
      <c r="A13" s="10" t="s">
        <v>11</v>
      </c>
      <c r="B13" s="24">
        <f>B11/B10</f>
        <v>0.11542282681754702</v>
      </c>
      <c r="C13" s="24"/>
      <c r="D13" s="24">
        <f>D11/D10</f>
        <v>0.1053265343696991</v>
      </c>
      <c r="E13" s="24"/>
      <c r="F13" s="24">
        <f>F11/F10</f>
        <v>0.10358954604115923</v>
      </c>
      <c r="G13" s="24">
        <f>G11/G10</f>
        <v>0.10187514949365188</v>
      </c>
      <c r="H13" s="4"/>
      <c r="I13" s="44"/>
    </row>
    <row r="14" spans="1:11" s="23" customFormat="1" x14ac:dyDescent="0.3">
      <c r="A14" s="14" t="s">
        <v>15</v>
      </c>
      <c r="B14" s="7"/>
      <c r="C14" s="27"/>
      <c r="D14" s="7"/>
      <c r="E14" s="27"/>
      <c r="F14" s="7"/>
      <c r="G14" s="7"/>
      <c r="H14" s="4"/>
      <c r="I14" s="44"/>
    </row>
    <row r="15" spans="1:11" s="23" customFormat="1" ht="37.5" customHeight="1" x14ac:dyDescent="0.3">
      <c r="A15" s="30" t="s">
        <v>12</v>
      </c>
      <c r="B15" s="58">
        <v>40531884</v>
      </c>
      <c r="C15" s="24">
        <f>B15/B11</f>
        <v>0.83021404754045547</v>
      </c>
      <c r="D15" s="46">
        <v>40085573.600000001</v>
      </c>
      <c r="E15" s="24">
        <f>D15/B15</f>
        <v>0.98898865890369181</v>
      </c>
      <c r="F15" s="46">
        <v>42590536.100000001</v>
      </c>
      <c r="G15" s="46">
        <v>45404452.700000003</v>
      </c>
      <c r="H15" s="4"/>
      <c r="I15" s="44"/>
    </row>
    <row r="16" spans="1:11" s="23" customFormat="1" ht="37.5" customHeight="1" x14ac:dyDescent="0.3">
      <c r="A16" s="30" t="s">
        <v>13</v>
      </c>
      <c r="B16" s="46">
        <v>8294050.2000000002</v>
      </c>
      <c r="C16" s="24">
        <f>B16/B11</f>
        <v>0.16988692129499147</v>
      </c>
      <c r="D16" s="46">
        <v>8483040.3000000007</v>
      </c>
      <c r="E16" s="24">
        <f>D16/B16</f>
        <v>1.0227862257211804</v>
      </c>
      <c r="F16" s="46">
        <v>9061749.5</v>
      </c>
      <c r="G16" s="46">
        <v>9615575.0999999996</v>
      </c>
      <c r="H16" s="4"/>
      <c r="I16" s="44"/>
    </row>
    <row r="17" spans="2:8" x14ac:dyDescent="0.3">
      <c r="D17" s="21"/>
      <c r="E17" s="11"/>
      <c r="F17" s="11"/>
    </row>
    <row r="18" spans="2:8" x14ac:dyDescent="0.3">
      <c r="B18" s="52"/>
      <c r="C18" s="17"/>
      <c r="D18" s="53"/>
      <c r="E18" s="54"/>
      <c r="F18" s="56"/>
      <c r="G18" s="55"/>
    </row>
    <row r="19" spans="2:8" x14ac:dyDescent="0.3">
      <c r="B19" s="22"/>
      <c r="D19" s="38"/>
      <c r="F19" s="57"/>
    </row>
    <row r="26" spans="2:8" x14ac:dyDescent="0.3">
      <c r="H26" s="12"/>
    </row>
    <row r="27" spans="2:8" x14ac:dyDescent="0.3">
      <c r="H27" s="26"/>
    </row>
    <row r="28" spans="2:8" x14ac:dyDescent="0.3">
      <c r="D28" s="22"/>
      <c r="F28" s="22"/>
    </row>
    <row r="29" spans="2:8" x14ac:dyDescent="0.3">
      <c r="F29" s="22"/>
      <c r="G29" s="22"/>
    </row>
    <row r="33" spans="2:2" x14ac:dyDescent="0.3">
      <c r="B33" s="22"/>
    </row>
  </sheetData>
  <mergeCells count="2">
    <mergeCell ref="A5:G5"/>
    <mergeCell ref="A6:G6"/>
  </mergeCells>
  <pageMargins left="0.39370078740157483" right="0.39370078740157483" top="0.45" bottom="0.39370078740157483" header="0.23622047244094491" footer="0.51181102362204722"/>
  <pageSetup paperSize="9" scale="90" firstPageNumber="3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X17"/>
  <sheetViews>
    <sheetView view="pageBreakPreview" zoomScale="80" zoomScaleNormal="80" zoomScaleSheetLayoutView="80" workbookViewId="0">
      <pane xSplit="3" ySplit="7" topLeftCell="D8" activePane="bottomRight" state="frozen"/>
      <selection activeCell="G28" sqref="G28"/>
      <selection pane="topRight" activeCell="G28" sqref="G28"/>
      <selection pane="bottomLeft" activeCell="G28" sqref="G28"/>
      <selection pane="bottomRight" activeCell="J17" sqref="J17"/>
    </sheetView>
  </sheetViews>
  <sheetFormatPr defaultColWidth="8.85546875" defaultRowHeight="15" x14ac:dyDescent="0.25"/>
  <cols>
    <col min="1" max="1" width="6" style="63" customWidth="1"/>
    <col min="2" max="2" width="43" style="63" bestFit="1" customWidth="1"/>
    <col min="3" max="3" width="18.7109375" style="63" customWidth="1"/>
    <col min="4" max="4" width="17.7109375" style="63" customWidth="1"/>
    <col min="5" max="5" width="11.5703125" style="63" customWidth="1"/>
    <col min="6" max="6" width="19.85546875" style="63" customWidth="1"/>
    <col min="7" max="7" width="10.85546875" style="63" customWidth="1"/>
    <col min="8" max="8" width="16" style="63" customWidth="1"/>
    <col min="9" max="9" width="12.7109375" style="63" customWidth="1"/>
    <col min="10" max="10" width="23.140625" style="63" customWidth="1"/>
    <col min="11" max="11" width="12.140625" style="63" customWidth="1"/>
    <col min="12" max="12" width="1.7109375" style="76" customWidth="1"/>
    <col min="13" max="13" width="21.7109375" style="76" customWidth="1"/>
    <col min="14" max="76" width="8.85546875" style="76"/>
    <col min="77" max="16384" width="8.85546875" style="63"/>
  </cols>
  <sheetData>
    <row r="1" spans="1:76" ht="23.25" x14ac:dyDescent="0.35">
      <c r="K1" s="128">
        <v>2</v>
      </c>
    </row>
    <row r="2" spans="1:76" s="62" customFormat="1" ht="34.9" customHeight="1" x14ac:dyDescent="0.3">
      <c r="A2" s="81"/>
      <c r="B2" s="199" t="s">
        <v>21</v>
      </c>
      <c r="C2" s="199"/>
      <c r="D2" s="199"/>
      <c r="E2" s="199"/>
      <c r="F2" s="199"/>
      <c r="G2" s="199"/>
      <c r="H2" s="199"/>
      <c r="I2" s="199"/>
      <c r="J2" s="199"/>
      <c r="K2" s="199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</row>
    <row r="3" spans="1:76" s="62" customFormat="1" ht="22.5" x14ac:dyDescent="0.2">
      <c r="A3" s="132"/>
      <c r="B3" s="200" t="s">
        <v>7</v>
      </c>
      <c r="C3" s="200"/>
      <c r="D3" s="200"/>
      <c r="E3" s="200"/>
      <c r="F3" s="200"/>
      <c r="G3" s="200"/>
      <c r="H3" s="200"/>
      <c r="I3" s="200"/>
      <c r="J3" s="200"/>
      <c r="K3" s="200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</row>
    <row r="4" spans="1:76" ht="22.5" x14ac:dyDescent="0.25">
      <c r="B4" s="200" t="s">
        <v>108</v>
      </c>
      <c r="C4" s="200"/>
      <c r="D4" s="200"/>
      <c r="E4" s="200"/>
      <c r="F4" s="200"/>
      <c r="G4" s="200"/>
      <c r="H4" s="200"/>
      <c r="I4" s="200"/>
      <c r="J4" s="200"/>
      <c r="K4" s="200"/>
    </row>
    <row r="5" spans="1:76" ht="20.25" customHeight="1" x14ac:dyDescent="0.25">
      <c r="E5" s="64"/>
      <c r="F5" s="201"/>
      <c r="G5" s="201"/>
      <c r="H5" s="133"/>
      <c r="I5" s="133"/>
      <c r="J5" s="64"/>
      <c r="K5" s="127" t="s">
        <v>81</v>
      </c>
    </row>
    <row r="6" spans="1:76" ht="48" customHeight="1" x14ac:dyDescent="0.25">
      <c r="A6" s="65" t="s">
        <v>30</v>
      </c>
      <c r="B6" s="65" t="s">
        <v>5</v>
      </c>
      <c r="C6" s="65" t="s">
        <v>31</v>
      </c>
      <c r="D6" s="65" t="s">
        <v>142</v>
      </c>
      <c r="E6" s="65" t="s">
        <v>32</v>
      </c>
      <c r="F6" s="65" t="s">
        <v>143</v>
      </c>
      <c r="G6" s="65" t="s">
        <v>32</v>
      </c>
      <c r="H6" s="65" t="s">
        <v>33</v>
      </c>
      <c r="I6" s="65" t="s">
        <v>32</v>
      </c>
      <c r="J6" s="65" t="s">
        <v>109</v>
      </c>
      <c r="K6" s="65" t="s">
        <v>32</v>
      </c>
    </row>
    <row r="7" spans="1:76" ht="47.25" x14ac:dyDescent="0.25">
      <c r="A7" s="66">
        <v>1</v>
      </c>
      <c r="B7" s="68" t="s">
        <v>34</v>
      </c>
      <c r="C7" s="87" t="s">
        <v>35</v>
      </c>
      <c r="D7" s="166">
        <v>109606500</v>
      </c>
      <c r="E7" s="75">
        <v>126.5000796349258</v>
      </c>
      <c r="F7" s="166">
        <v>121882400</v>
      </c>
      <c r="G7" s="75">
        <v>111.19997445406979</v>
      </c>
      <c r="H7" s="166">
        <v>134680000</v>
      </c>
      <c r="I7" s="75">
        <v>110.49995733592381</v>
      </c>
      <c r="J7" s="166">
        <v>148013300</v>
      </c>
      <c r="K7" s="75">
        <v>109.89998514998516</v>
      </c>
    </row>
    <row r="8" spans="1:76" ht="37.5" x14ac:dyDescent="0.25">
      <c r="A8" s="66">
        <v>2</v>
      </c>
      <c r="B8" s="68" t="s">
        <v>36</v>
      </c>
      <c r="C8" s="87" t="s">
        <v>37</v>
      </c>
      <c r="D8" s="105">
        <v>65628100</v>
      </c>
      <c r="E8" s="75">
        <v>132.78674248564718</v>
      </c>
      <c r="F8" s="105">
        <v>73129440</v>
      </c>
      <c r="G8" s="75">
        <v>111.43007339843756</v>
      </c>
      <c r="H8" s="105">
        <v>82154800</v>
      </c>
      <c r="I8" s="75">
        <v>112.34162329152252</v>
      </c>
      <c r="J8" s="105">
        <v>90288113</v>
      </c>
      <c r="K8" s="75">
        <v>109.89998514998516</v>
      </c>
    </row>
    <row r="9" spans="1:76" ht="43.15" customHeight="1" x14ac:dyDescent="0.25">
      <c r="A9" s="66">
        <v>3</v>
      </c>
      <c r="B9" s="68" t="s">
        <v>38</v>
      </c>
      <c r="C9" s="87" t="s">
        <v>39</v>
      </c>
      <c r="D9" s="107">
        <v>57.041324755843938</v>
      </c>
      <c r="E9" s="75"/>
      <c r="F9" s="107">
        <v>60</v>
      </c>
      <c r="G9" s="75"/>
      <c r="H9" s="107">
        <v>61</v>
      </c>
      <c r="I9" s="75"/>
      <c r="J9" s="107">
        <v>61</v>
      </c>
      <c r="K9" s="75"/>
    </row>
    <row r="10" spans="1:76" ht="34.15" customHeight="1" x14ac:dyDescent="0.25">
      <c r="A10" s="67">
        <v>4</v>
      </c>
      <c r="B10" s="68" t="s">
        <v>135</v>
      </c>
      <c r="C10" s="87"/>
      <c r="D10" s="106">
        <v>16.217676124669296</v>
      </c>
      <c r="E10" s="115"/>
      <c r="F10" s="106">
        <v>16.3</v>
      </c>
      <c r="G10" s="115"/>
      <c r="H10" s="106">
        <v>16.3</v>
      </c>
      <c r="I10" s="75"/>
      <c r="J10" s="106">
        <v>16.3</v>
      </c>
      <c r="K10" s="75"/>
    </row>
    <row r="11" spans="1:76" ht="42.75" customHeight="1" x14ac:dyDescent="0.25">
      <c r="A11" s="67">
        <v>5</v>
      </c>
      <c r="B11" s="68" t="s">
        <v>41</v>
      </c>
      <c r="C11" s="87" t="s">
        <v>37</v>
      </c>
      <c r="D11" s="105">
        <v>10643352.704774089</v>
      </c>
      <c r="E11" s="75">
        <v>132.78674248564712</v>
      </c>
      <c r="F11" s="105">
        <v>11920098.720000001</v>
      </c>
      <c r="G11" s="75">
        <v>111.9957127292533</v>
      </c>
      <c r="H11" s="105">
        <v>13391232.4</v>
      </c>
      <c r="I11" s="75">
        <v>112.34162329152252</v>
      </c>
      <c r="J11" s="105">
        <v>14716962.419000002</v>
      </c>
      <c r="K11" s="75">
        <v>109.89998514998516</v>
      </c>
    </row>
    <row r="12" spans="1:76" ht="37.5" x14ac:dyDescent="0.25">
      <c r="A12" s="67">
        <v>6</v>
      </c>
      <c r="B12" s="71" t="s">
        <v>42</v>
      </c>
      <c r="C12" s="87" t="s">
        <v>139</v>
      </c>
      <c r="D12" s="139">
        <v>98</v>
      </c>
      <c r="E12" s="75"/>
      <c r="F12" s="139">
        <v>98</v>
      </c>
      <c r="G12" s="167"/>
      <c r="H12" s="139">
        <v>98</v>
      </c>
      <c r="I12" s="167"/>
      <c r="J12" s="139">
        <v>98</v>
      </c>
      <c r="K12" s="167"/>
    </row>
    <row r="13" spans="1:76" ht="36.6" customHeight="1" x14ac:dyDescent="0.25">
      <c r="A13" s="67">
        <v>7</v>
      </c>
      <c r="B13" s="104" t="s">
        <v>43</v>
      </c>
      <c r="C13" s="87" t="s">
        <v>44</v>
      </c>
      <c r="D13" s="139">
        <v>82.5</v>
      </c>
      <c r="E13" s="75"/>
      <c r="F13" s="139">
        <v>82.5</v>
      </c>
      <c r="G13" s="75"/>
      <c r="H13" s="139">
        <v>82.5</v>
      </c>
      <c r="I13" s="75"/>
      <c r="J13" s="139">
        <v>82.5</v>
      </c>
      <c r="K13" s="75"/>
    </row>
    <row r="14" spans="1:76" s="69" customFormat="1" ht="38.25" customHeight="1" x14ac:dyDescent="0.2">
      <c r="A14" s="66">
        <v>8</v>
      </c>
      <c r="B14" s="68" t="s">
        <v>24</v>
      </c>
      <c r="C14" s="87"/>
      <c r="D14" s="79">
        <v>0</v>
      </c>
      <c r="E14" s="75"/>
      <c r="F14" s="79">
        <v>0</v>
      </c>
      <c r="G14" s="75"/>
      <c r="H14" s="79">
        <v>0</v>
      </c>
      <c r="I14" s="75"/>
      <c r="J14" s="79">
        <v>0</v>
      </c>
      <c r="K14" s="75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</row>
    <row r="15" spans="1:76" s="69" customFormat="1" ht="42.6" customHeight="1" x14ac:dyDescent="0.2">
      <c r="A15" s="66">
        <v>9</v>
      </c>
      <c r="B15" s="104" t="s">
        <v>136</v>
      </c>
      <c r="C15" s="74" t="s">
        <v>140</v>
      </c>
      <c r="D15" s="79">
        <f>D17-D16</f>
        <v>8026076</v>
      </c>
      <c r="E15" s="75">
        <v>117.35179411882513</v>
      </c>
      <c r="F15" s="79">
        <f>F17-F16</f>
        <v>8273656.0389275998</v>
      </c>
      <c r="G15" s="168">
        <v>111.99571272925333</v>
      </c>
      <c r="H15" s="79">
        <f>H17</f>
        <v>8959965</v>
      </c>
      <c r="I15" s="167">
        <v>112.34162329152251</v>
      </c>
      <c r="J15" s="79">
        <f>J17</f>
        <v>9676762</v>
      </c>
      <c r="K15" s="167">
        <v>109.89998514998518</v>
      </c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</row>
    <row r="16" spans="1:76" s="76" customFormat="1" ht="206.25" x14ac:dyDescent="0.25">
      <c r="A16" s="72">
        <v>10</v>
      </c>
      <c r="B16" s="73" t="s">
        <v>137</v>
      </c>
      <c r="C16" s="110" t="s">
        <v>141</v>
      </c>
      <c r="D16" s="80">
        <v>309037</v>
      </c>
      <c r="E16" s="75">
        <v>67.938304895763892</v>
      </c>
      <c r="F16" s="80">
        <v>256297.56107240001</v>
      </c>
      <c r="G16" s="75">
        <v>82.934263881800561</v>
      </c>
      <c r="H16" s="80">
        <v>0</v>
      </c>
      <c r="I16" s="75">
        <v>0</v>
      </c>
      <c r="J16" s="80">
        <v>0</v>
      </c>
      <c r="K16" s="75">
        <v>0</v>
      </c>
    </row>
    <row r="17" spans="1:11" ht="56.25" x14ac:dyDescent="0.25">
      <c r="A17" s="164"/>
      <c r="B17" s="165" t="s">
        <v>138</v>
      </c>
      <c r="C17" s="164"/>
      <c r="D17" s="162">
        <v>8335113</v>
      </c>
      <c r="E17" s="163">
        <v>108.13110215688462</v>
      </c>
      <c r="F17" s="163">
        <v>8529953.5999999996</v>
      </c>
      <c r="G17" s="163">
        <v>102.33758798470998</v>
      </c>
      <c r="H17" s="163">
        <v>8959965</v>
      </c>
      <c r="I17" s="163">
        <v>105.04119272114212</v>
      </c>
      <c r="J17" s="163">
        <v>9676762</v>
      </c>
      <c r="K17" s="163">
        <v>107.99999776784843</v>
      </c>
    </row>
  </sheetData>
  <mergeCells count="4">
    <mergeCell ref="B2:K2"/>
    <mergeCell ref="B3:K3"/>
    <mergeCell ref="B4:K4"/>
    <mergeCell ref="F5:G5"/>
  </mergeCells>
  <printOptions horizontalCentered="1" verticalCentered="1"/>
  <pageMargins left="0.31496062992125984" right="0.31496062992125984" top="0.55118110236220474" bottom="0.15748031496062992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D18"/>
  <sheetViews>
    <sheetView view="pageBreakPreview" workbookViewId="0">
      <selection activeCell="D12" sqref="D12"/>
    </sheetView>
  </sheetViews>
  <sheetFormatPr defaultRowHeight="18.75" x14ac:dyDescent="0.3"/>
  <cols>
    <col min="1" max="1" width="67" style="26" customWidth="1"/>
    <col min="2" max="2" width="16.7109375" style="26" customWidth="1"/>
    <col min="3" max="3" width="20.28515625" style="26" customWidth="1"/>
    <col min="4" max="4" width="18.28515625" style="26" customWidth="1"/>
    <col min="5" max="16384" width="9.140625" style="26"/>
  </cols>
  <sheetData>
    <row r="1" spans="1:4" x14ac:dyDescent="0.3">
      <c r="B1" s="15"/>
      <c r="C1" s="26">
        <v>3</v>
      </c>
    </row>
    <row r="2" spans="1:4" x14ac:dyDescent="0.3">
      <c r="B2" s="15"/>
    </row>
    <row r="3" spans="1:4" x14ac:dyDescent="0.3">
      <c r="A3" s="199" t="s">
        <v>17</v>
      </c>
      <c r="B3" s="199"/>
      <c r="C3" s="199"/>
    </row>
    <row r="4" spans="1:4" x14ac:dyDescent="0.3">
      <c r="A4" s="202" t="s">
        <v>105</v>
      </c>
      <c r="B4" s="202"/>
      <c r="C4" s="202"/>
    </row>
    <row r="5" spans="1:4" x14ac:dyDescent="0.3">
      <c r="A5" s="16"/>
      <c r="B5" s="15"/>
      <c r="C5" s="17"/>
    </row>
    <row r="6" spans="1:4" ht="19.5" thickBot="1" x14ac:dyDescent="0.35">
      <c r="A6" s="18"/>
      <c r="B6" s="15"/>
      <c r="C6" s="19"/>
    </row>
    <row r="7" spans="1:4" ht="19.5" thickBot="1" x14ac:dyDescent="0.35">
      <c r="A7" s="47" t="s">
        <v>0</v>
      </c>
      <c r="B7" s="48" t="s">
        <v>6</v>
      </c>
      <c r="C7" s="49" t="s">
        <v>1</v>
      </c>
    </row>
    <row r="8" spans="1:4" ht="37.5" x14ac:dyDescent="0.3">
      <c r="A8" s="50" t="s">
        <v>144</v>
      </c>
      <c r="B8" s="51" t="s">
        <v>3</v>
      </c>
      <c r="C8" s="31">
        <v>12827545</v>
      </c>
    </row>
    <row r="9" spans="1:4" ht="37.5" hidden="1" x14ac:dyDescent="0.3">
      <c r="A9" s="32" t="s">
        <v>92</v>
      </c>
      <c r="B9" s="33" t="s">
        <v>3</v>
      </c>
      <c r="C9" s="31"/>
    </row>
    <row r="10" spans="1:4" x14ac:dyDescent="0.3">
      <c r="A10" s="32" t="s">
        <v>106</v>
      </c>
      <c r="B10" s="33" t="s">
        <v>3</v>
      </c>
      <c r="C10" s="35">
        <v>132941100</v>
      </c>
    </row>
    <row r="11" spans="1:4" x14ac:dyDescent="0.3">
      <c r="A11" s="32" t="s">
        <v>93</v>
      </c>
      <c r="B11" s="33" t="s">
        <v>2</v>
      </c>
      <c r="C11" s="171">
        <f>C8/C10</f>
        <v>9.649043824671226E-2</v>
      </c>
      <c r="D11" s="25"/>
    </row>
    <row r="12" spans="1:4" ht="37.5" x14ac:dyDescent="0.3">
      <c r="A12" s="32" t="s">
        <v>107</v>
      </c>
      <c r="B12" s="33" t="s">
        <v>3</v>
      </c>
      <c r="C12" s="36">
        <v>149166700</v>
      </c>
    </row>
    <row r="13" spans="1:4" s="20" customFormat="1" ht="56.25" x14ac:dyDescent="0.3">
      <c r="A13" s="41" t="s">
        <v>96</v>
      </c>
      <c r="B13" s="42" t="s">
        <v>3</v>
      </c>
      <c r="C13" s="138">
        <v>13044885</v>
      </c>
      <c r="D13" s="61"/>
    </row>
    <row r="14" spans="1:4" ht="56.25" x14ac:dyDescent="0.3">
      <c r="A14" s="37" t="s">
        <v>18</v>
      </c>
      <c r="B14" s="33" t="s">
        <v>20</v>
      </c>
      <c r="C14" s="60">
        <f>C15/C13</f>
        <v>1.0821580259235708</v>
      </c>
    </row>
    <row r="15" spans="1:4" ht="56.25" x14ac:dyDescent="0.3">
      <c r="A15" s="41" t="s">
        <v>95</v>
      </c>
      <c r="B15" s="42" t="s">
        <v>3</v>
      </c>
      <c r="C15" s="43">
        <v>14116627</v>
      </c>
    </row>
    <row r="16" spans="1:4" ht="56.25" x14ac:dyDescent="0.3">
      <c r="A16" s="37" t="s">
        <v>18</v>
      </c>
      <c r="B16" s="33" t="s">
        <v>20</v>
      </c>
      <c r="C16" s="40">
        <f>C17/C15</f>
        <v>1.0669893027562463</v>
      </c>
    </row>
    <row r="17" spans="1:3" ht="56.25" x14ac:dyDescent="0.3">
      <c r="A17" s="41" t="s">
        <v>94</v>
      </c>
      <c r="B17" s="42" t="s">
        <v>3</v>
      </c>
      <c r="C17" s="43">
        <v>15062290</v>
      </c>
    </row>
    <row r="18" spans="1:3" x14ac:dyDescent="0.3">
      <c r="A18" s="34"/>
    </row>
  </sheetData>
  <mergeCells count="2">
    <mergeCell ref="A3:C3"/>
    <mergeCell ref="A4:C4"/>
  </mergeCells>
  <pageMargins left="0.78740157480314965" right="0.39370078740157483" top="0.39370078740157483" bottom="0.39370078740157483" header="0.51181102362204722" footer="0.51181102362204722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36"/>
  <sheetViews>
    <sheetView view="pageBreakPreview" zoomScale="80" zoomScaleNormal="70" zoomScaleSheetLayoutView="80" workbookViewId="0">
      <selection activeCell="K30" sqref="K30:K31"/>
    </sheetView>
  </sheetViews>
  <sheetFormatPr defaultColWidth="8.85546875" defaultRowHeight="15" x14ac:dyDescent="0.25"/>
  <cols>
    <col min="1" max="1" width="6" style="76" customWidth="1"/>
    <col min="2" max="2" width="43" style="76" bestFit="1" customWidth="1"/>
    <col min="3" max="3" width="28.7109375" style="76" customWidth="1"/>
    <col min="4" max="4" width="16.140625" style="76" bestFit="1" customWidth="1"/>
    <col min="5" max="5" width="16.7109375" style="76" bestFit="1" customWidth="1"/>
    <col min="6" max="6" width="16.42578125" style="76" customWidth="1"/>
    <col min="7" max="7" width="11.7109375" style="76" customWidth="1"/>
    <col min="8" max="8" width="15.85546875" style="76" customWidth="1"/>
    <col min="9" max="9" width="11.140625" style="76" customWidth="1"/>
    <col min="10" max="10" width="21.42578125" style="76" customWidth="1"/>
    <col min="11" max="11" width="13.7109375" style="76" bestFit="1" customWidth="1"/>
    <col min="12" max="16384" width="8.85546875" style="76"/>
  </cols>
  <sheetData>
    <row r="1" spans="1:11" ht="23.25" x14ac:dyDescent="0.35">
      <c r="K1" s="129">
        <v>4</v>
      </c>
    </row>
    <row r="2" spans="1:11" s="77" customFormat="1" ht="23.25" customHeight="1" x14ac:dyDescent="0.3">
      <c r="A2" s="203" t="s">
        <v>79</v>
      </c>
      <c r="B2" s="203"/>
      <c r="C2" s="203"/>
      <c r="D2" s="203"/>
      <c r="E2" s="203"/>
      <c r="F2" s="203"/>
      <c r="G2" s="203"/>
      <c r="H2" s="203"/>
      <c r="I2" s="203"/>
    </row>
    <row r="3" spans="1:11" ht="18" customHeight="1" x14ac:dyDescent="0.3">
      <c r="A3" s="203" t="s">
        <v>4</v>
      </c>
      <c r="B3" s="203"/>
      <c r="C3" s="203"/>
      <c r="D3" s="203"/>
      <c r="E3" s="203"/>
      <c r="F3" s="203"/>
      <c r="G3" s="203"/>
      <c r="H3" s="203"/>
      <c r="I3" s="203"/>
    </row>
    <row r="4" spans="1:11" ht="18.75" customHeight="1" x14ac:dyDescent="0.3">
      <c r="A4" s="203" t="s">
        <v>111</v>
      </c>
      <c r="B4" s="203"/>
      <c r="C4" s="203"/>
      <c r="D4" s="203"/>
      <c r="E4" s="203"/>
      <c r="F4" s="203"/>
      <c r="G4" s="203"/>
      <c r="H4" s="203"/>
      <c r="I4" s="203"/>
    </row>
    <row r="5" spans="1:11" ht="18.75" customHeight="1" x14ac:dyDescent="0.3">
      <c r="A5" s="116"/>
      <c r="B5" s="116"/>
      <c r="C5" s="116"/>
      <c r="D5" s="116"/>
      <c r="E5" s="116"/>
      <c r="F5" s="116"/>
      <c r="G5" s="116"/>
      <c r="H5" s="116"/>
      <c r="K5" s="126" t="s">
        <v>81</v>
      </c>
    </row>
    <row r="6" spans="1:11" ht="66.75" customHeight="1" x14ac:dyDescent="0.25">
      <c r="A6" s="204" t="s">
        <v>80</v>
      </c>
      <c r="B6" s="204"/>
      <c r="C6" s="204"/>
      <c r="D6" s="204"/>
      <c r="E6" s="204"/>
      <c r="F6" s="204"/>
      <c r="G6" s="204"/>
      <c r="H6" s="204"/>
      <c r="I6" s="204"/>
    </row>
    <row r="7" spans="1:11" ht="55.15" customHeight="1" x14ac:dyDescent="0.25">
      <c r="A7" s="110" t="s">
        <v>30</v>
      </c>
      <c r="B7" s="110" t="s">
        <v>5</v>
      </c>
      <c r="C7" s="110" t="s">
        <v>31</v>
      </c>
      <c r="D7" s="110" t="s">
        <v>103</v>
      </c>
      <c r="E7" s="110" t="s">
        <v>32</v>
      </c>
      <c r="F7" s="110" t="s">
        <v>67</v>
      </c>
      <c r="G7" s="110" t="s">
        <v>32</v>
      </c>
      <c r="H7" s="110" t="s">
        <v>66</v>
      </c>
      <c r="I7" s="110" t="s">
        <v>32</v>
      </c>
      <c r="J7" s="110" t="s">
        <v>110</v>
      </c>
      <c r="K7" s="110" t="s">
        <v>32</v>
      </c>
    </row>
    <row r="8" spans="1:11" ht="45.75" customHeight="1" x14ac:dyDescent="0.25">
      <c r="A8" s="108">
        <v>1</v>
      </c>
      <c r="B8" s="68" t="s">
        <v>78</v>
      </c>
      <c r="C8" s="87" t="s">
        <v>35</v>
      </c>
      <c r="D8" s="109">
        <v>422975300</v>
      </c>
      <c r="E8" s="75">
        <v>110.89439850957615</v>
      </c>
      <c r="F8" s="109">
        <v>461124200</v>
      </c>
      <c r="G8" s="75">
        <v>109.01917913410072</v>
      </c>
      <c r="H8" s="109">
        <v>498624500</v>
      </c>
      <c r="I8" s="75">
        <v>108.13236433915201</v>
      </c>
      <c r="J8" s="109">
        <v>540073100</v>
      </c>
      <c r="K8" s="75">
        <v>108.31258792939376</v>
      </c>
    </row>
    <row r="9" spans="1:11" ht="37.9" customHeight="1" x14ac:dyDescent="0.25">
      <c r="A9" s="108">
        <v>2</v>
      </c>
      <c r="B9" s="68" t="s">
        <v>65</v>
      </c>
      <c r="C9" s="87" t="s">
        <v>77</v>
      </c>
      <c r="D9" s="105">
        <v>271186200</v>
      </c>
      <c r="E9" s="75">
        <v>137.88044208610566</v>
      </c>
      <c r="F9" s="105">
        <v>295644969.16496068</v>
      </c>
      <c r="G9" s="75">
        <v>109.01917913410072</v>
      </c>
      <c r="H9" s="105">
        <v>319867616.75000006</v>
      </c>
      <c r="I9" s="75">
        <v>108.19315398921059</v>
      </c>
      <c r="J9" s="105">
        <v>346456893.64999998</v>
      </c>
      <c r="K9" s="75">
        <v>108.31258792939373</v>
      </c>
    </row>
    <row r="10" spans="1:11" ht="31.15" customHeight="1" x14ac:dyDescent="0.25">
      <c r="A10" s="108">
        <v>3</v>
      </c>
      <c r="B10" s="68" t="s">
        <v>76</v>
      </c>
      <c r="C10" s="87" t="s">
        <v>39</v>
      </c>
      <c r="D10" s="107">
        <v>64.113956535996309</v>
      </c>
      <c r="E10" s="75"/>
      <c r="F10" s="107">
        <v>64.113956535996309</v>
      </c>
      <c r="G10" s="75"/>
      <c r="H10" s="107">
        <v>64.150000000000006</v>
      </c>
      <c r="I10" s="75"/>
      <c r="J10" s="107">
        <v>64.150000000000006</v>
      </c>
      <c r="K10" s="75"/>
    </row>
    <row r="11" spans="1:11" ht="31.15" customHeight="1" x14ac:dyDescent="0.25">
      <c r="A11" s="72">
        <v>4</v>
      </c>
      <c r="B11" s="68" t="s">
        <v>40</v>
      </c>
      <c r="C11" s="87"/>
      <c r="D11" s="115">
        <v>2.2599999999999998</v>
      </c>
      <c r="E11" s="75"/>
      <c r="F11" s="115">
        <v>2.2599999999999998</v>
      </c>
      <c r="G11" s="75"/>
      <c r="H11" s="115">
        <v>2.2799999999999998</v>
      </c>
      <c r="I11" s="75"/>
      <c r="J11" s="115">
        <v>2.29</v>
      </c>
      <c r="K11" s="75"/>
    </row>
    <row r="12" spans="1:11" ht="42.75" customHeight="1" x14ac:dyDescent="0.25">
      <c r="A12" s="72">
        <v>5</v>
      </c>
      <c r="B12" s="68" t="s">
        <v>41</v>
      </c>
      <c r="C12" s="87" t="s">
        <v>75</v>
      </c>
      <c r="D12" s="105">
        <v>6128808.1200000001</v>
      </c>
      <c r="E12" s="75">
        <v>137.93450775261667</v>
      </c>
      <c r="F12" s="105">
        <v>6681576.3031281112</v>
      </c>
      <c r="G12" s="75">
        <v>109.01917913410072</v>
      </c>
      <c r="H12" s="105">
        <v>7292981.6619000006</v>
      </c>
      <c r="I12" s="75">
        <v>109.1506155289381</v>
      </c>
      <c r="J12" s="105">
        <v>7933862.8645849992</v>
      </c>
      <c r="K12" s="75">
        <v>108.78764313961038</v>
      </c>
    </row>
    <row r="13" spans="1:11" s="78" customFormat="1" ht="46.9" customHeight="1" x14ac:dyDescent="0.2">
      <c r="A13" s="108">
        <v>6</v>
      </c>
      <c r="B13" s="68" t="s">
        <v>74</v>
      </c>
      <c r="C13" s="87" t="s">
        <v>73</v>
      </c>
      <c r="D13" s="114">
        <v>2083794.7608</v>
      </c>
      <c r="E13" s="75">
        <v>138.26024154134217</v>
      </c>
      <c r="F13" s="114">
        <v>2345233.2823979668</v>
      </c>
      <c r="G13" s="75">
        <v>112.54627022373339</v>
      </c>
      <c r="H13" s="114">
        <v>2559836.5633269004</v>
      </c>
      <c r="I13" s="75">
        <v>109.15061552893812</v>
      </c>
      <c r="J13" s="114">
        <v>2792719.7283339198</v>
      </c>
      <c r="K13" s="75">
        <v>109.09757944485143</v>
      </c>
    </row>
    <row r="14" spans="1:11" s="78" customFormat="1" ht="42.6" customHeight="1" x14ac:dyDescent="0.2">
      <c r="A14" s="108">
        <v>7</v>
      </c>
      <c r="B14" s="68" t="s">
        <v>72</v>
      </c>
      <c r="C14" s="87" t="s">
        <v>71</v>
      </c>
      <c r="D14" s="113">
        <v>34</v>
      </c>
      <c r="E14" s="75"/>
      <c r="F14" s="113">
        <v>35.1</v>
      </c>
      <c r="G14" s="75"/>
      <c r="H14" s="113">
        <v>35.1</v>
      </c>
      <c r="I14" s="75"/>
      <c r="J14" s="113">
        <v>35.200000000000003</v>
      </c>
      <c r="K14" s="75"/>
    </row>
    <row r="15" spans="1:11" s="78" customFormat="1" ht="42.6" customHeight="1" x14ac:dyDescent="0.2">
      <c r="A15" s="108">
        <v>8</v>
      </c>
      <c r="B15" s="68" t="s">
        <v>62</v>
      </c>
      <c r="C15" s="87" t="s">
        <v>70</v>
      </c>
      <c r="D15" s="114">
        <v>4045013.3591999998</v>
      </c>
      <c r="E15" s="75">
        <v>137.76730376142663</v>
      </c>
      <c r="F15" s="114">
        <v>4336343.0207301443</v>
      </c>
      <c r="G15" s="75">
        <v>107.20219281519906</v>
      </c>
      <c r="H15" s="114">
        <v>4733145.0985730998</v>
      </c>
      <c r="I15" s="75">
        <v>109.15061552893808</v>
      </c>
      <c r="J15" s="114">
        <v>5141143.1362510789</v>
      </c>
      <c r="K15" s="75">
        <v>108.62001965249235</v>
      </c>
    </row>
    <row r="16" spans="1:11" s="78" customFormat="1" ht="42.6" customHeight="1" x14ac:dyDescent="0.2">
      <c r="A16" s="108">
        <v>9</v>
      </c>
      <c r="B16" s="68" t="s">
        <v>24</v>
      </c>
      <c r="C16" s="87"/>
      <c r="D16" s="113">
        <v>0</v>
      </c>
      <c r="E16" s="75"/>
      <c r="F16" s="113">
        <v>0</v>
      </c>
      <c r="G16" s="75"/>
      <c r="H16" s="113">
        <v>0</v>
      </c>
      <c r="I16" s="75"/>
      <c r="J16" s="113">
        <v>0</v>
      </c>
      <c r="K16" s="75"/>
    </row>
    <row r="17" spans="1:11" s="112" customFormat="1" ht="34.9" customHeight="1" x14ac:dyDescent="0.25">
      <c r="A17" s="72">
        <v>10</v>
      </c>
      <c r="B17" s="104" t="s">
        <v>43</v>
      </c>
      <c r="C17" s="87" t="s">
        <v>69</v>
      </c>
      <c r="D17" s="103">
        <v>86</v>
      </c>
      <c r="E17" s="103"/>
      <c r="F17" s="103">
        <v>85</v>
      </c>
      <c r="G17" s="103"/>
      <c r="H17" s="103">
        <v>85</v>
      </c>
      <c r="I17" s="103"/>
      <c r="J17" s="103">
        <v>85</v>
      </c>
      <c r="K17" s="103"/>
    </row>
    <row r="18" spans="1:11" ht="34.9" customHeight="1" x14ac:dyDescent="0.25">
      <c r="A18" s="72">
        <v>11</v>
      </c>
      <c r="B18" s="172" t="s">
        <v>145</v>
      </c>
      <c r="C18" s="74"/>
      <c r="D18" s="80">
        <v>3259949.1376475003</v>
      </c>
      <c r="E18" s="111">
        <v>137.76730376142663</v>
      </c>
      <c r="F18" s="80">
        <v>3379989.8255777145</v>
      </c>
      <c r="G18" s="111">
        <v>105.95565568944092</v>
      </c>
      <c r="H18" s="80">
        <v>3717992.0937958281</v>
      </c>
      <c r="I18" s="111">
        <v>109.1506155289381</v>
      </c>
      <c r="J18" s="80">
        <v>4089761.823500671</v>
      </c>
      <c r="K18" s="111">
        <v>108.62001965249235</v>
      </c>
    </row>
    <row r="19" spans="1:11" ht="80.25" customHeight="1" x14ac:dyDescent="0.25">
      <c r="A19" s="204" t="s">
        <v>68</v>
      </c>
      <c r="B19" s="204"/>
      <c r="C19" s="204"/>
      <c r="D19" s="204"/>
      <c r="E19" s="204"/>
      <c r="F19" s="204"/>
      <c r="G19" s="204"/>
      <c r="H19" s="204"/>
      <c r="I19" s="204"/>
    </row>
    <row r="20" spans="1:11" ht="57" customHeight="1" x14ac:dyDescent="0.25">
      <c r="A20" s="110" t="s">
        <v>30</v>
      </c>
      <c r="B20" s="110" t="s">
        <v>5</v>
      </c>
      <c r="C20" s="110" t="s">
        <v>31</v>
      </c>
      <c r="D20" s="110" t="s">
        <v>103</v>
      </c>
      <c r="E20" s="110" t="s">
        <v>32</v>
      </c>
      <c r="F20" s="110" t="s">
        <v>67</v>
      </c>
      <c r="G20" s="110" t="s">
        <v>32</v>
      </c>
      <c r="H20" s="110" t="s">
        <v>66</v>
      </c>
      <c r="I20" s="110" t="s">
        <v>32</v>
      </c>
      <c r="J20" s="110" t="s">
        <v>110</v>
      </c>
      <c r="K20" s="110" t="s">
        <v>32</v>
      </c>
    </row>
    <row r="21" spans="1:11" ht="56.45" customHeight="1" x14ac:dyDescent="0.25">
      <c r="A21" s="108">
        <v>1</v>
      </c>
      <c r="B21" s="68" t="s">
        <v>34</v>
      </c>
      <c r="C21" s="87" t="s">
        <v>35</v>
      </c>
      <c r="D21" s="109">
        <v>109606500</v>
      </c>
      <c r="E21" s="75">
        <v>126.5000796349258</v>
      </c>
      <c r="F21" s="109">
        <v>121882400</v>
      </c>
      <c r="G21" s="75">
        <v>111.19997445406979</v>
      </c>
      <c r="H21" s="109">
        <v>134680000</v>
      </c>
      <c r="I21" s="75">
        <v>110.49995733592381</v>
      </c>
      <c r="J21" s="109">
        <v>148013300</v>
      </c>
      <c r="K21" s="75">
        <v>109.89998514998516</v>
      </c>
    </row>
    <row r="22" spans="1:11" ht="42.6" customHeight="1" x14ac:dyDescent="0.25">
      <c r="A22" s="108">
        <v>2</v>
      </c>
      <c r="B22" s="68" t="s">
        <v>65</v>
      </c>
      <c r="C22" s="87" t="s">
        <v>64</v>
      </c>
      <c r="D22" s="105">
        <v>7946471.25</v>
      </c>
      <c r="E22" s="75">
        <v>127.27288998354808</v>
      </c>
      <c r="F22" s="105">
        <v>8836474</v>
      </c>
      <c r="G22" s="75">
        <v>111.19997445406979</v>
      </c>
      <c r="H22" s="105">
        <v>9777768</v>
      </c>
      <c r="I22" s="75">
        <v>110.65237107018024</v>
      </c>
      <c r="J22" s="105">
        <v>10745765.58</v>
      </c>
      <c r="K22" s="75">
        <v>109.89998514998516</v>
      </c>
    </row>
    <row r="23" spans="1:11" ht="44.45" customHeight="1" x14ac:dyDescent="0.25">
      <c r="A23" s="108">
        <v>3</v>
      </c>
      <c r="B23" s="68" t="s">
        <v>38</v>
      </c>
      <c r="C23" s="87" t="s">
        <v>39</v>
      </c>
      <c r="D23" s="107">
        <v>7.25</v>
      </c>
      <c r="E23" s="75"/>
      <c r="F23" s="107">
        <v>7.25</v>
      </c>
      <c r="G23" s="75"/>
      <c r="H23" s="107">
        <v>7.26</v>
      </c>
      <c r="I23" s="75"/>
      <c r="J23" s="107">
        <v>7.26</v>
      </c>
      <c r="K23" s="75"/>
    </row>
    <row r="24" spans="1:11" ht="34.9" customHeight="1" x14ac:dyDescent="0.25">
      <c r="A24" s="72">
        <v>4</v>
      </c>
      <c r="B24" s="68" t="s">
        <v>63</v>
      </c>
      <c r="C24" s="87"/>
      <c r="D24" s="106">
        <v>13.91</v>
      </c>
      <c r="E24" s="75"/>
      <c r="F24" s="106">
        <v>13.91</v>
      </c>
      <c r="G24" s="75"/>
      <c r="H24" s="106">
        <v>13.91</v>
      </c>
      <c r="I24" s="75"/>
      <c r="J24" s="106">
        <v>13.91</v>
      </c>
      <c r="K24" s="75"/>
    </row>
    <row r="25" spans="1:11" ht="47.45" customHeight="1" x14ac:dyDescent="0.25">
      <c r="A25" s="72">
        <v>5</v>
      </c>
      <c r="B25" s="68" t="s">
        <v>62</v>
      </c>
      <c r="C25" s="87" t="s">
        <v>61</v>
      </c>
      <c r="D25" s="105">
        <v>1105354.1508750001</v>
      </c>
      <c r="E25" s="75">
        <v>127.25625006475903</v>
      </c>
      <c r="F25" s="105">
        <v>1229153.5334000001</v>
      </c>
      <c r="G25" s="75">
        <v>111.19997445406979</v>
      </c>
      <c r="H25" s="105">
        <v>1360087.5288</v>
      </c>
      <c r="I25" s="75">
        <v>110.65237107018024</v>
      </c>
      <c r="J25" s="105">
        <v>1494735.9921779998</v>
      </c>
      <c r="K25" s="75">
        <v>109.89998514998514</v>
      </c>
    </row>
    <row r="26" spans="1:11" ht="47.45" customHeight="1" x14ac:dyDescent="0.25">
      <c r="A26" s="72">
        <v>7</v>
      </c>
      <c r="B26" s="68" t="s">
        <v>24</v>
      </c>
      <c r="C26" s="87"/>
      <c r="D26" s="105">
        <v>0</v>
      </c>
      <c r="E26" s="75"/>
      <c r="F26" s="105">
        <v>0</v>
      </c>
      <c r="G26" s="75"/>
      <c r="H26" s="105">
        <v>0</v>
      </c>
      <c r="I26" s="75"/>
      <c r="J26" s="105">
        <v>0</v>
      </c>
      <c r="K26" s="75"/>
    </row>
    <row r="27" spans="1:11" ht="37.15" customHeight="1" x14ac:dyDescent="0.25">
      <c r="A27" s="72">
        <v>8</v>
      </c>
      <c r="B27" s="104" t="s">
        <v>43</v>
      </c>
      <c r="C27" s="87" t="s">
        <v>60</v>
      </c>
      <c r="D27" s="103">
        <v>90.96</v>
      </c>
      <c r="E27" s="103"/>
      <c r="F27" s="103">
        <v>91</v>
      </c>
      <c r="G27" s="103"/>
      <c r="H27" s="103">
        <v>91</v>
      </c>
      <c r="I27" s="103"/>
      <c r="J27" s="103">
        <v>91</v>
      </c>
      <c r="K27" s="103"/>
    </row>
    <row r="28" spans="1:11" ht="58.5" customHeight="1" x14ac:dyDescent="0.25">
      <c r="A28" s="72">
        <v>9</v>
      </c>
      <c r="B28" s="172" t="s">
        <v>145</v>
      </c>
      <c r="C28" s="74"/>
      <c r="D28" s="102">
        <v>942202.62705838203</v>
      </c>
      <c r="E28" s="101">
        <v>127.25625006475903</v>
      </c>
      <c r="F28" s="102">
        <v>976897.23324581538</v>
      </c>
      <c r="G28" s="101">
        <v>111.24887505849111</v>
      </c>
      <c r="H28" s="102">
        <v>1074587.9062041719</v>
      </c>
      <c r="I28" s="101">
        <v>110.65237107018024</v>
      </c>
      <c r="J28" s="102">
        <v>1182038.176499329</v>
      </c>
      <c r="K28" s="101">
        <v>109.89998514998516</v>
      </c>
    </row>
    <row r="29" spans="1:11" ht="16.5" customHeight="1" x14ac:dyDescent="0.25">
      <c r="A29" s="72"/>
      <c r="B29" s="173"/>
      <c r="C29" s="74"/>
      <c r="D29" s="102"/>
      <c r="E29" s="101"/>
      <c r="F29" s="102"/>
      <c r="G29" s="101"/>
      <c r="H29" s="102"/>
      <c r="I29" s="101"/>
      <c r="J29" s="102"/>
      <c r="K29" s="101"/>
    </row>
    <row r="30" spans="1:11" s="100" customFormat="1" ht="75" x14ac:dyDescent="0.2">
      <c r="A30" s="117"/>
      <c r="B30" s="118" t="s">
        <v>146</v>
      </c>
      <c r="C30" s="119"/>
      <c r="D30" s="120">
        <f>D28+D18</f>
        <v>4202151.7647058824</v>
      </c>
      <c r="E30" s="121">
        <v>127.25625006475903</v>
      </c>
      <c r="F30" s="120">
        <f>F28+F18</f>
        <v>4356887.0588235296</v>
      </c>
      <c r="G30" s="121">
        <f>F30/D30*100</f>
        <v>103.68228714196566</v>
      </c>
      <c r="H30" s="120">
        <f>H28+H18</f>
        <v>4792580</v>
      </c>
      <c r="I30" s="121">
        <f>H30/F30*100</f>
        <v>110.00009720917849</v>
      </c>
      <c r="J30" s="120">
        <f>J28+J18</f>
        <v>5271800</v>
      </c>
      <c r="K30" s="121">
        <f>J30/H30*100</f>
        <v>109.99920710765392</v>
      </c>
    </row>
    <row r="31" spans="1:11" s="100" customFormat="1" ht="56.25" x14ac:dyDescent="0.2">
      <c r="A31" s="117"/>
      <c r="B31" s="118" t="s">
        <v>82</v>
      </c>
      <c r="C31" s="119"/>
      <c r="D31" s="120">
        <f>D30*0.85</f>
        <v>3571829</v>
      </c>
      <c r="E31" s="121">
        <v>127.25625006475903</v>
      </c>
      <c r="F31" s="120">
        <f>F30*0.85</f>
        <v>3703354</v>
      </c>
      <c r="G31" s="121">
        <f>F31/D31*100</f>
        <v>103.68228714196563</v>
      </c>
      <c r="H31" s="120">
        <f>H30*0.85</f>
        <v>4073693</v>
      </c>
      <c r="I31" s="121">
        <f>H31/F31*100</f>
        <v>110.00009720917849</v>
      </c>
      <c r="J31" s="120">
        <f>J30*0.85</f>
        <v>4481030</v>
      </c>
      <c r="K31" s="121">
        <f>J31/H31*100</f>
        <v>109.99920710765392</v>
      </c>
    </row>
    <row r="32" spans="1:11" ht="18.75" x14ac:dyDescent="0.3">
      <c r="B32" s="99"/>
      <c r="D32" s="98"/>
      <c r="E32" s="97"/>
      <c r="F32" s="98"/>
      <c r="H32" s="98"/>
      <c r="J32" s="98"/>
    </row>
    <row r="34" spans="4:11" x14ac:dyDescent="0.25">
      <c r="D34" s="174"/>
    </row>
    <row r="35" spans="4:11" x14ac:dyDescent="0.25">
      <c r="D35" s="174"/>
    </row>
    <row r="36" spans="4:11" x14ac:dyDescent="0.25">
      <c r="D36" s="175"/>
      <c r="E36" s="175"/>
      <c r="F36" s="175"/>
      <c r="G36" s="175"/>
      <c r="H36" s="175"/>
      <c r="I36" s="175"/>
      <c r="J36" s="175"/>
      <c r="K36" s="175"/>
    </row>
  </sheetData>
  <mergeCells count="5">
    <mergeCell ref="A2:I2"/>
    <mergeCell ref="A3:I3"/>
    <mergeCell ref="A4:I4"/>
    <mergeCell ref="A6:I6"/>
    <mergeCell ref="A19:I19"/>
  </mergeCells>
  <printOptions horizontalCentered="1" verticalCentered="1"/>
  <pageMargins left="0.70866141732283472" right="0.70866141732283472" top="0.5" bottom="0.35433070866141736" header="0.31496062992125984" footer="0.31496062992125984"/>
  <pageSetup paperSize="9" scale="4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1"/>
  <sheetViews>
    <sheetView view="pageBreakPreview" zoomScale="80" zoomScaleNormal="85" zoomScaleSheetLayoutView="80" workbookViewId="0">
      <pane ySplit="5" topLeftCell="A6" activePane="bottomLeft" state="frozen"/>
      <selection activeCell="G28" sqref="G28"/>
      <selection pane="bottomLeft" activeCell="D14" sqref="D14"/>
    </sheetView>
  </sheetViews>
  <sheetFormatPr defaultColWidth="9.140625" defaultRowHeight="15" x14ac:dyDescent="0.2"/>
  <cols>
    <col min="1" max="1" width="6.5703125" style="82" customWidth="1"/>
    <col min="2" max="2" width="49" style="82" customWidth="1"/>
    <col min="3" max="3" width="21" style="82" customWidth="1"/>
    <col min="4" max="4" width="16.42578125" style="82" customWidth="1"/>
    <col min="5" max="5" width="12.85546875" style="82" customWidth="1"/>
    <col min="6" max="6" width="18.7109375" style="82" customWidth="1"/>
    <col min="7" max="7" width="13.28515625" style="82" customWidth="1"/>
    <col min="8" max="8" width="14.7109375" style="82" customWidth="1"/>
    <col min="9" max="9" width="12.140625" style="82" customWidth="1"/>
    <col min="10" max="10" width="17.140625" style="82" customWidth="1"/>
    <col min="11" max="11" width="12" style="82" customWidth="1"/>
    <col min="12" max="16384" width="9.140625" style="82"/>
  </cols>
  <sheetData>
    <row r="1" spans="1:11" ht="23.25" x14ac:dyDescent="0.2">
      <c r="K1" s="130">
        <v>5</v>
      </c>
    </row>
    <row r="2" spans="1:11" ht="25.5" customHeight="1" x14ac:dyDescent="0.3">
      <c r="A2" s="122" t="s">
        <v>59</v>
      </c>
      <c r="B2" s="205" t="s">
        <v>17</v>
      </c>
      <c r="C2" s="205"/>
      <c r="D2" s="205"/>
      <c r="E2" s="205"/>
      <c r="F2" s="205"/>
      <c r="G2" s="205"/>
      <c r="H2" s="205"/>
      <c r="I2" s="205"/>
      <c r="J2" s="205"/>
      <c r="K2" s="205"/>
    </row>
    <row r="3" spans="1:11" ht="33" customHeight="1" x14ac:dyDescent="0.2">
      <c r="A3" s="206" t="s">
        <v>102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1" ht="33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 t="s">
        <v>81</v>
      </c>
    </row>
    <row r="5" spans="1:11" ht="57" customHeight="1" x14ac:dyDescent="0.2">
      <c r="A5" s="83" t="s">
        <v>30</v>
      </c>
      <c r="B5" s="83" t="s">
        <v>5</v>
      </c>
      <c r="C5" s="83" t="s">
        <v>31</v>
      </c>
      <c r="D5" s="83" t="s">
        <v>132</v>
      </c>
      <c r="E5" s="83" t="s">
        <v>45</v>
      </c>
      <c r="F5" s="83" t="s">
        <v>46</v>
      </c>
      <c r="G5" s="83" t="s">
        <v>45</v>
      </c>
      <c r="H5" s="83" t="s">
        <v>47</v>
      </c>
      <c r="I5" s="83" t="s">
        <v>45</v>
      </c>
      <c r="J5" s="83" t="s">
        <v>104</v>
      </c>
      <c r="K5" s="83" t="s">
        <v>45</v>
      </c>
    </row>
    <row r="6" spans="1:11" ht="56.25" customHeight="1" x14ac:dyDescent="0.2">
      <c r="A6" s="84">
        <v>1</v>
      </c>
      <c r="B6" s="85" t="s">
        <v>48</v>
      </c>
      <c r="C6" s="86" t="s">
        <v>49</v>
      </c>
      <c r="D6" s="150">
        <v>162182700</v>
      </c>
      <c r="E6" s="151">
        <v>111.7746183737046</v>
      </c>
      <c r="F6" s="150">
        <v>163804500</v>
      </c>
      <c r="G6" s="151">
        <v>100.99998335210844</v>
      </c>
      <c r="H6" s="150">
        <v>167080600</v>
      </c>
      <c r="I6" s="151">
        <v>102.00000610483839</v>
      </c>
      <c r="J6" s="150">
        <v>170422200</v>
      </c>
      <c r="K6" s="151">
        <v>101.99999281783762</v>
      </c>
    </row>
    <row r="7" spans="1:11" ht="45.6" customHeight="1" x14ac:dyDescent="0.2">
      <c r="A7" s="84">
        <v>2</v>
      </c>
      <c r="B7" s="85" t="s">
        <v>50</v>
      </c>
      <c r="C7" s="86" t="s">
        <v>51</v>
      </c>
      <c r="D7" s="150">
        <v>6908374</v>
      </c>
      <c r="E7" s="151">
        <v>107.99999312139195</v>
      </c>
      <c r="F7" s="150">
        <v>7461044</v>
      </c>
      <c r="G7" s="151">
        <v>108.0000011580149</v>
      </c>
      <c r="H7" s="150">
        <v>8057928</v>
      </c>
      <c r="I7" s="151">
        <v>108.00000643341603</v>
      </c>
      <c r="J7" s="150">
        <v>8702562</v>
      </c>
      <c r="K7" s="151">
        <v>107.99999702156684</v>
      </c>
    </row>
    <row r="8" spans="1:11" ht="56.25" x14ac:dyDescent="0.2">
      <c r="A8" s="84">
        <v>3</v>
      </c>
      <c r="B8" s="85" t="s">
        <v>25</v>
      </c>
      <c r="C8" s="86"/>
      <c r="D8" s="152">
        <v>2.1624196694470594</v>
      </c>
      <c r="E8" s="150"/>
      <c r="F8" s="152">
        <v>2.1624196694470594</v>
      </c>
      <c r="G8" s="150"/>
      <c r="H8" s="152">
        <v>2.1624196694470594</v>
      </c>
      <c r="I8" s="150"/>
      <c r="J8" s="152">
        <v>2.1624196694470594</v>
      </c>
      <c r="K8" s="150"/>
    </row>
    <row r="9" spans="1:11" ht="56.25" x14ac:dyDescent="0.2">
      <c r="A9" s="84">
        <v>4</v>
      </c>
      <c r="B9" s="85" t="s">
        <v>26</v>
      </c>
      <c r="C9" s="86"/>
      <c r="D9" s="153">
        <v>1.5</v>
      </c>
      <c r="E9" s="150"/>
      <c r="F9" s="154">
        <v>1.5</v>
      </c>
      <c r="G9" s="150"/>
      <c r="H9" s="154">
        <v>1.5</v>
      </c>
      <c r="I9" s="150"/>
      <c r="J9" s="154">
        <v>1.5</v>
      </c>
      <c r="K9" s="150"/>
    </row>
    <row r="10" spans="1:11" s="88" customFormat="1" ht="63" customHeight="1" x14ac:dyDescent="0.2">
      <c r="A10" s="84">
        <v>5</v>
      </c>
      <c r="B10" s="68" t="s">
        <v>133</v>
      </c>
      <c r="C10" s="87" t="s">
        <v>52</v>
      </c>
      <c r="D10" s="155">
        <v>3507070.6052403157</v>
      </c>
      <c r="E10" s="156">
        <v>111.77461837370457</v>
      </c>
      <c r="F10" s="155">
        <v>3542140.7274394082</v>
      </c>
      <c r="G10" s="156">
        <v>100.99998335210847</v>
      </c>
      <c r="H10" s="155">
        <v>3612983.7582301633</v>
      </c>
      <c r="I10" s="151">
        <v>102.00000610483839</v>
      </c>
      <c r="J10" s="155">
        <v>3685243.1739044064</v>
      </c>
      <c r="K10" s="151">
        <v>101.99999281783762</v>
      </c>
    </row>
    <row r="11" spans="1:11" s="88" customFormat="1" ht="51.6" customHeight="1" x14ac:dyDescent="0.2">
      <c r="A11" s="84">
        <v>6</v>
      </c>
      <c r="B11" s="68" t="s">
        <v>27</v>
      </c>
      <c r="C11" s="87" t="s">
        <v>53</v>
      </c>
      <c r="D11" s="155">
        <v>103625.61</v>
      </c>
      <c r="E11" s="156">
        <v>109.84503593461807</v>
      </c>
      <c r="F11" s="155">
        <v>111915.66</v>
      </c>
      <c r="G11" s="156">
        <v>108.0000011580149</v>
      </c>
      <c r="H11" s="155">
        <v>120868.92</v>
      </c>
      <c r="I11" s="151">
        <v>108.000006433416</v>
      </c>
      <c r="J11" s="155">
        <v>130538.43</v>
      </c>
      <c r="K11" s="151">
        <v>107.99999702156684</v>
      </c>
    </row>
    <row r="12" spans="1:11" s="89" customFormat="1" ht="52.9" customHeight="1" x14ac:dyDescent="0.2">
      <c r="A12" s="84">
        <v>7</v>
      </c>
      <c r="B12" s="68" t="s">
        <v>134</v>
      </c>
      <c r="C12" s="87" t="s">
        <v>54</v>
      </c>
      <c r="D12" s="155">
        <v>3610696.2152403155</v>
      </c>
      <c r="E12" s="156">
        <v>111.71829568823659</v>
      </c>
      <c r="F12" s="155">
        <v>3654056.3874394083</v>
      </c>
      <c r="G12" s="156">
        <v>101.20088120446343</v>
      </c>
      <c r="H12" s="155">
        <v>3733852.6782301632</v>
      </c>
      <c r="I12" s="151">
        <v>102.18377283571895</v>
      </c>
      <c r="J12" s="155">
        <v>3815781.6039044065</v>
      </c>
      <c r="K12" s="151">
        <v>102.19421955643622</v>
      </c>
    </row>
    <row r="13" spans="1:11" s="92" customFormat="1" ht="55.15" customHeight="1" x14ac:dyDescent="0.2">
      <c r="A13" s="84">
        <v>8</v>
      </c>
      <c r="B13" s="90" t="s">
        <v>28</v>
      </c>
      <c r="C13" s="91" t="s">
        <v>55</v>
      </c>
      <c r="D13" s="155">
        <v>3249626.5937162843</v>
      </c>
      <c r="E13" s="157">
        <v>112.61672657004142</v>
      </c>
      <c r="F13" s="155">
        <v>3288650.7486954676</v>
      </c>
      <c r="G13" s="157">
        <v>101.2008812044634</v>
      </c>
      <c r="H13" s="155">
        <v>3360467.4104071469</v>
      </c>
      <c r="I13" s="151">
        <v>102.18377283571894</v>
      </c>
      <c r="J13" s="155">
        <v>3434203.4435139657</v>
      </c>
      <c r="K13" s="151">
        <v>102.1942195564362</v>
      </c>
    </row>
    <row r="14" spans="1:11" s="92" customFormat="1" ht="33.6" customHeight="1" x14ac:dyDescent="0.2">
      <c r="A14" s="84">
        <v>9</v>
      </c>
      <c r="B14" s="71" t="s">
        <v>23</v>
      </c>
      <c r="C14" s="91" t="s">
        <v>56</v>
      </c>
      <c r="D14" s="158">
        <v>90</v>
      </c>
      <c r="E14" s="159"/>
      <c r="F14" s="158">
        <v>90</v>
      </c>
      <c r="G14" s="157"/>
      <c r="H14" s="158">
        <v>90</v>
      </c>
      <c r="I14" s="157"/>
      <c r="J14" s="158">
        <v>90</v>
      </c>
      <c r="K14" s="157"/>
    </row>
    <row r="15" spans="1:11" s="92" customFormat="1" ht="36.6" customHeight="1" x14ac:dyDescent="0.2">
      <c r="A15" s="84">
        <v>10</v>
      </c>
      <c r="B15" s="71" t="s">
        <v>22</v>
      </c>
      <c r="C15" s="91" t="s">
        <v>55</v>
      </c>
      <c r="D15" s="160">
        <v>110</v>
      </c>
      <c r="E15" s="161"/>
      <c r="F15" s="160">
        <v>110</v>
      </c>
      <c r="G15" s="157"/>
      <c r="H15" s="160">
        <v>110</v>
      </c>
      <c r="I15" s="157"/>
      <c r="J15" s="160">
        <v>110</v>
      </c>
      <c r="K15" s="157"/>
    </row>
    <row r="16" spans="1:11" s="92" customFormat="1" ht="37.9" customHeight="1" x14ac:dyDescent="0.2">
      <c r="A16" s="84">
        <v>11</v>
      </c>
      <c r="B16" s="70" t="s">
        <v>24</v>
      </c>
      <c r="C16" s="91"/>
      <c r="D16" s="161"/>
      <c r="E16" s="161"/>
      <c r="F16" s="161"/>
      <c r="G16" s="157"/>
      <c r="H16" s="161"/>
      <c r="I16" s="157"/>
      <c r="J16" s="161"/>
      <c r="K16" s="157"/>
    </row>
    <row r="17" spans="1:11" ht="55.15" customHeight="1" x14ac:dyDescent="0.2">
      <c r="A17" s="123">
        <v>12</v>
      </c>
      <c r="B17" s="118" t="s">
        <v>57</v>
      </c>
      <c r="C17" s="124" t="s">
        <v>58</v>
      </c>
      <c r="D17" s="149">
        <v>3510798</v>
      </c>
      <c r="E17" s="149">
        <v>107.27364162721027</v>
      </c>
      <c r="F17" s="149">
        <v>3578205.9999999986</v>
      </c>
      <c r="G17" s="149">
        <v>101.92001932324214</v>
      </c>
      <c r="H17" s="149">
        <v>3646192</v>
      </c>
      <c r="I17" s="149">
        <v>101.90000240343909</v>
      </c>
      <c r="J17" s="149">
        <v>3715468.9982256098</v>
      </c>
      <c r="K17" s="149">
        <v>101.89998217936986</v>
      </c>
    </row>
    <row r="18" spans="1:11" ht="18.75" customHeight="1" x14ac:dyDescent="0.2">
      <c r="B18" s="207"/>
      <c r="C18" s="207"/>
      <c r="F18" s="93"/>
      <c r="G18" s="93"/>
      <c r="H18" s="93"/>
      <c r="I18" s="94"/>
    </row>
    <row r="19" spans="1:11" ht="18.75" x14ac:dyDescent="0.2">
      <c r="F19" s="95"/>
      <c r="G19" s="95"/>
      <c r="H19" s="95"/>
      <c r="I19" s="96"/>
    </row>
    <row r="20" spans="1:11" ht="18.75" x14ac:dyDescent="0.2">
      <c r="F20" s="95"/>
      <c r="G20" s="95"/>
      <c r="H20" s="95"/>
      <c r="I20" s="96"/>
    </row>
    <row r="21" spans="1:11" ht="18.75" x14ac:dyDescent="0.2">
      <c r="F21" s="96"/>
      <c r="G21" s="96"/>
      <c r="H21" s="96"/>
      <c r="I21" s="96"/>
    </row>
  </sheetData>
  <mergeCells count="3">
    <mergeCell ref="B2:K2"/>
    <mergeCell ref="A3:K3"/>
    <mergeCell ref="B18:C18"/>
  </mergeCells>
  <printOptions horizontalCentered="1" verticalCentered="1"/>
  <pageMargins left="0" right="0" top="0.78740157480314965" bottom="0.39370078740157483" header="0" footer="0"/>
  <pageSetup paperSize="9"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view="pageBreakPreview" zoomScale="70" zoomScaleNormal="68" zoomScaleSheetLayoutView="70" workbookViewId="0">
      <selection activeCell="D25" sqref="D25"/>
    </sheetView>
  </sheetViews>
  <sheetFormatPr defaultRowHeight="20.25" x14ac:dyDescent="0.3"/>
  <cols>
    <col min="1" max="1" width="5.140625" style="176" customWidth="1"/>
    <col min="2" max="2" width="71.7109375" style="195" customWidth="1"/>
    <col min="3" max="3" width="38.85546875" style="196" customWidth="1"/>
    <col min="4" max="4" width="22.28515625" style="176" customWidth="1"/>
    <col min="5" max="5" width="23.42578125" style="176" customWidth="1"/>
    <col min="6" max="6" width="20.28515625" style="176" customWidth="1"/>
    <col min="7" max="7" width="22.140625" style="176" customWidth="1"/>
    <col min="8" max="8" width="10.7109375" style="176" bestFit="1" customWidth="1"/>
    <col min="9" max="16384" width="9.140625" style="176"/>
  </cols>
  <sheetData>
    <row r="1" spans="1:12" ht="23.25" x14ac:dyDescent="0.35">
      <c r="A1" s="63"/>
      <c r="B1" s="63"/>
      <c r="C1" s="63"/>
      <c r="D1" s="63"/>
      <c r="E1" s="63"/>
      <c r="F1" s="63"/>
      <c r="G1" s="128">
        <v>6</v>
      </c>
      <c r="H1" s="63"/>
      <c r="I1" s="63"/>
      <c r="J1" s="63"/>
    </row>
    <row r="2" spans="1:12" ht="22.5" x14ac:dyDescent="0.25">
      <c r="A2" s="213" t="s">
        <v>14</v>
      </c>
      <c r="B2" s="213"/>
      <c r="C2" s="213"/>
      <c r="D2" s="213"/>
      <c r="E2" s="213"/>
      <c r="F2" s="213"/>
      <c r="G2" s="213"/>
      <c r="H2" s="143"/>
      <c r="I2" s="143"/>
      <c r="J2" s="143"/>
      <c r="K2" s="63"/>
    </row>
    <row r="3" spans="1:12" ht="22.5" x14ac:dyDescent="0.25">
      <c r="A3" s="213" t="s">
        <v>113</v>
      </c>
      <c r="B3" s="213"/>
      <c r="C3" s="213"/>
      <c r="D3" s="213"/>
      <c r="E3" s="213"/>
      <c r="F3" s="213"/>
      <c r="G3" s="213"/>
      <c r="H3" s="143"/>
      <c r="I3" s="143"/>
      <c r="J3" s="143"/>
      <c r="K3" s="63"/>
    </row>
    <row r="4" spans="1:12" ht="22.5" x14ac:dyDescent="0.25">
      <c r="A4" s="63"/>
      <c r="B4" s="63"/>
      <c r="C4" s="169"/>
      <c r="D4" s="169"/>
      <c r="E4" s="169"/>
      <c r="F4" s="169"/>
      <c r="G4" s="170" t="s">
        <v>3</v>
      </c>
      <c r="H4" s="142"/>
      <c r="I4" s="169"/>
      <c r="J4" s="214"/>
      <c r="K4" s="214"/>
    </row>
    <row r="5" spans="1:12" ht="22.5" x14ac:dyDescent="0.25">
      <c r="A5" s="209" t="s">
        <v>86</v>
      </c>
      <c r="B5" s="209"/>
      <c r="C5" s="209"/>
      <c r="D5" s="209"/>
      <c r="E5" s="209"/>
      <c r="F5" s="209"/>
      <c r="G5" s="209"/>
      <c r="H5" s="144"/>
      <c r="I5" s="144"/>
      <c r="J5" s="144"/>
      <c r="K5" s="144"/>
    </row>
    <row r="6" spans="1:12" ht="24" customHeight="1" x14ac:dyDescent="0.25">
      <c r="A6" s="210" t="s">
        <v>131</v>
      </c>
      <c r="B6" s="215" t="s">
        <v>5</v>
      </c>
      <c r="C6" s="215" t="s">
        <v>31</v>
      </c>
      <c r="D6" s="208" t="s">
        <v>115</v>
      </c>
      <c r="E6" s="208" t="s">
        <v>116</v>
      </c>
      <c r="F6" s="208" t="s">
        <v>117</v>
      </c>
      <c r="G6" s="208" t="s">
        <v>118</v>
      </c>
    </row>
    <row r="7" spans="1:12" ht="36" customHeight="1" x14ac:dyDescent="0.25">
      <c r="A7" s="210"/>
      <c r="B7" s="216"/>
      <c r="C7" s="216"/>
      <c r="D7" s="208"/>
      <c r="E7" s="208"/>
      <c r="F7" s="208"/>
      <c r="G7" s="208"/>
    </row>
    <row r="8" spans="1:12" s="180" customFormat="1" ht="42" customHeight="1" x14ac:dyDescent="0.25">
      <c r="A8" s="177">
        <v>1</v>
      </c>
      <c r="B8" s="118" t="s">
        <v>119</v>
      </c>
      <c r="C8" s="178"/>
      <c r="D8" s="145">
        <f t="shared" ref="D8:G8" si="0">D11*D13%+D14</f>
        <v>186179.48694175409</v>
      </c>
      <c r="E8" s="145">
        <f t="shared" si="0"/>
        <v>188459.9600762859</v>
      </c>
      <c r="F8" s="145">
        <f t="shared" si="0"/>
        <v>190750.85847307162</v>
      </c>
      <c r="G8" s="145">
        <f t="shared" si="0"/>
        <v>192566.22368294455</v>
      </c>
      <c r="H8" s="179"/>
      <c r="I8" s="179"/>
      <c r="J8" s="179"/>
      <c r="K8" s="179"/>
      <c r="L8" s="179"/>
    </row>
    <row r="9" spans="1:12" ht="57.75" customHeight="1" x14ac:dyDescent="0.25">
      <c r="A9" s="181">
        <v>2</v>
      </c>
      <c r="B9" s="90" t="s">
        <v>129</v>
      </c>
      <c r="C9" s="182"/>
      <c r="D9" s="131">
        <v>20982</v>
      </c>
      <c r="E9" s="131">
        <v>21044</v>
      </c>
      <c r="F9" s="131">
        <v>21129</v>
      </c>
      <c r="G9" s="131">
        <v>21189</v>
      </c>
      <c r="H9" s="179"/>
      <c r="I9" s="179"/>
      <c r="J9" s="179"/>
      <c r="K9" s="179"/>
      <c r="L9" s="179"/>
    </row>
    <row r="10" spans="1:12" ht="66" customHeight="1" x14ac:dyDescent="0.25">
      <c r="A10" s="183">
        <v>3</v>
      </c>
      <c r="B10" s="90" t="s">
        <v>90</v>
      </c>
      <c r="C10" s="91" t="s">
        <v>122</v>
      </c>
      <c r="D10" s="131">
        <v>195988.9288180251</v>
      </c>
      <c r="E10" s="131">
        <v>198389.55573013492</v>
      </c>
      <c r="F10" s="131">
        <v>200801.15719167201</v>
      </c>
      <c r="G10" s="131">
        <v>202712.17053014907</v>
      </c>
      <c r="H10" s="179"/>
      <c r="I10" s="179"/>
      <c r="J10" s="179"/>
      <c r="K10" s="179"/>
      <c r="L10" s="179"/>
    </row>
    <row r="11" spans="1:12" ht="31.5" x14ac:dyDescent="0.25">
      <c r="A11" s="183">
        <v>4</v>
      </c>
      <c r="B11" s="90" t="s">
        <v>83</v>
      </c>
      <c r="C11" s="91" t="s">
        <v>84</v>
      </c>
      <c r="D11" s="131">
        <f>D10*D12</f>
        <v>185993.49344830582</v>
      </c>
      <c r="E11" s="131">
        <f>E10*E12</f>
        <v>188271.68838789803</v>
      </c>
      <c r="F11" s="131">
        <f>F10*F12</f>
        <v>190560.29817489674</v>
      </c>
      <c r="G11" s="131">
        <f>G10*G12</f>
        <v>192373.84983311145</v>
      </c>
      <c r="H11" s="179"/>
      <c r="I11" s="179"/>
      <c r="J11" s="179"/>
      <c r="K11" s="179"/>
      <c r="L11" s="179"/>
    </row>
    <row r="12" spans="1:12" ht="52.5" customHeight="1" x14ac:dyDescent="0.25">
      <c r="A12" s="183">
        <v>5</v>
      </c>
      <c r="B12" s="71" t="s">
        <v>85</v>
      </c>
      <c r="C12" s="91" t="s">
        <v>123</v>
      </c>
      <c r="D12" s="147">
        <v>0.94899999999999995</v>
      </c>
      <c r="E12" s="147">
        <f>D12</f>
        <v>0.94899999999999995</v>
      </c>
      <c r="F12" s="147">
        <f>E12</f>
        <v>0.94899999999999995</v>
      </c>
      <c r="G12" s="147">
        <f>F12</f>
        <v>0.94899999999999995</v>
      </c>
      <c r="H12" s="179"/>
      <c r="I12" s="179"/>
      <c r="J12" s="179"/>
      <c r="K12" s="179"/>
      <c r="L12" s="179"/>
    </row>
    <row r="13" spans="1:12" ht="47.25" x14ac:dyDescent="0.25">
      <c r="A13" s="183">
        <v>6</v>
      </c>
      <c r="B13" s="71" t="s">
        <v>87</v>
      </c>
      <c r="C13" s="91" t="s">
        <v>124</v>
      </c>
      <c r="D13" s="148">
        <v>100.1</v>
      </c>
      <c r="E13" s="148">
        <v>100.1</v>
      </c>
      <c r="F13" s="148">
        <v>100.1</v>
      </c>
      <c r="G13" s="148">
        <v>100.1</v>
      </c>
      <c r="H13" s="179"/>
      <c r="I13" s="179"/>
      <c r="J13" s="179"/>
      <c r="K13" s="179"/>
      <c r="L13" s="179"/>
    </row>
    <row r="14" spans="1:12" ht="38.25" customHeight="1" x14ac:dyDescent="0.3">
      <c r="A14" s="183">
        <v>7</v>
      </c>
      <c r="B14" s="90" t="s">
        <v>130</v>
      </c>
      <c r="C14" s="184"/>
      <c r="D14" s="185"/>
      <c r="E14" s="186"/>
      <c r="F14" s="187"/>
      <c r="G14" s="187"/>
    </row>
    <row r="15" spans="1:12" ht="37.5" customHeight="1" x14ac:dyDescent="0.25">
      <c r="A15" s="63"/>
      <c r="B15" s="63"/>
      <c r="C15" s="63"/>
      <c r="D15" s="63"/>
      <c r="E15" s="63"/>
      <c r="F15" s="63"/>
      <c r="G15" s="63"/>
    </row>
    <row r="16" spans="1:12" ht="38.25" customHeight="1" x14ac:dyDescent="0.25">
      <c r="A16" s="209" t="s">
        <v>89</v>
      </c>
      <c r="B16" s="209"/>
      <c r="C16" s="209"/>
      <c r="D16" s="209"/>
      <c r="E16" s="209"/>
      <c r="F16" s="209"/>
      <c r="G16" s="209"/>
      <c r="H16" s="144"/>
      <c r="I16" s="144"/>
      <c r="J16" s="144"/>
      <c r="K16" s="144"/>
    </row>
    <row r="17" spans="1:11" ht="38.25" customHeight="1" x14ac:dyDescent="0.25">
      <c r="A17" s="210" t="s">
        <v>114</v>
      </c>
      <c r="B17" s="211" t="s">
        <v>5</v>
      </c>
      <c r="C17" s="212" t="s">
        <v>31</v>
      </c>
      <c r="D17" s="208" t="s">
        <v>115</v>
      </c>
      <c r="E17" s="208" t="s">
        <v>116</v>
      </c>
      <c r="F17" s="208" t="s">
        <v>117</v>
      </c>
      <c r="G17" s="208" t="s">
        <v>118</v>
      </c>
      <c r="H17" s="141"/>
      <c r="I17" s="141"/>
      <c r="J17" s="141"/>
      <c r="K17" s="141"/>
    </row>
    <row r="18" spans="1:11" ht="38.25" customHeight="1" x14ac:dyDescent="0.25">
      <c r="A18" s="210"/>
      <c r="B18" s="211"/>
      <c r="C18" s="212"/>
      <c r="D18" s="208"/>
      <c r="E18" s="208"/>
      <c r="F18" s="208"/>
      <c r="G18" s="208"/>
      <c r="H18" s="141"/>
      <c r="I18" s="141"/>
      <c r="J18" s="141"/>
      <c r="K18" s="141"/>
    </row>
    <row r="19" spans="1:11" ht="69.75" customHeight="1" x14ac:dyDescent="0.25">
      <c r="A19" s="188">
        <v>1</v>
      </c>
      <c r="B19" s="118" t="s">
        <v>125</v>
      </c>
      <c r="C19" s="124" t="s">
        <v>126</v>
      </c>
      <c r="D19" s="145">
        <f>D22*D23%+D24</f>
        <v>746115.60899999994</v>
      </c>
      <c r="E19" s="145">
        <f t="shared" ref="E19:F19" si="1">E22*E23%+E24</f>
        <v>767919.18599999999</v>
      </c>
      <c r="F19" s="145">
        <f t="shared" si="1"/>
        <v>785075.22599999991</v>
      </c>
      <c r="G19" s="145">
        <v>795287</v>
      </c>
    </row>
    <row r="20" spans="1:11" ht="69.75" customHeight="1" x14ac:dyDescent="0.25">
      <c r="A20" s="189">
        <v>2</v>
      </c>
      <c r="B20" s="90" t="s">
        <v>120</v>
      </c>
      <c r="C20" s="91"/>
      <c r="D20" s="131">
        <v>241702</v>
      </c>
      <c r="E20" s="131">
        <v>243282</v>
      </c>
      <c r="F20" s="131">
        <v>246024</v>
      </c>
      <c r="G20" s="131">
        <v>247043</v>
      </c>
    </row>
    <row r="21" spans="1:11" s="190" customFormat="1" ht="37.5" x14ac:dyDescent="0.25">
      <c r="A21" s="181">
        <v>3</v>
      </c>
      <c r="B21" s="90" t="s">
        <v>121</v>
      </c>
      <c r="C21" s="91" t="s">
        <v>127</v>
      </c>
      <c r="D21" s="131">
        <v>785185</v>
      </c>
      <c r="E21" s="131">
        <v>808338.207715253</v>
      </c>
      <c r="F21" s="131">
        <v>826379.56420277676</v>
      </c>
      <c r="G21" s="131">
        <v>834852.73524591816</v>
      </c>
      <c r="H21" s="179"/>
      <c r="I21" s="179"/>
      <c r="J21" s="179"/>
      <c r="K21" s="179"/>
    </row>
    <row r="22" spans="1:11" ht="36" customHeight="1" x14ac:dyDescent="0.25">
      <c r="A22" s="189">
        <v>4</v>
      </c>
      <c r="B22" s="90" t="s">
        <v>83</v>
      </c>
      <c r="C22" s="91" t="s">
        <v>88</v>
      </c>
      <c r="D22" s="131">
        <v>784559</v>
      </c>
      <c r="E22" s="131">
        <v>807486</v>
      </c>
      <c r="F22" s="131">
        <v>825526</v>
      </c>
      <c r="G22" s="131">
        <v>833183</v>
      </c>
    </row>
    <row r="23" spans="1:11" ht="31.5" x14ac:dyDescent="0.25">
      <c r="A23" s="181">
        <v>5</v>
      </c>
      <c r="B23" s="90" t="s">
        <v>87</v>
      </c>
      <c r="C23" s="91" t="s">
        <v>128</v>
      </c>
      <c r="D23" s="146">
        <v>95.1</v>
      </c>
      <c r="E23" s="146">
        <v>95.1</v>
      </c>
      <c r="F23" s="146">
        <v>95.1</v>
      </c>
      <c r="G23" s="146">
        <v>95.45</v>
      </c>
    </row>
    <row r="24" spans="1:11" ht="37.5" customHeight="1" x14ac:dyDescent="0.25">
      <c r="A24" s="191">
        <v>6</v>
      </c>
      <c r="B24" s="90" t="s">
        <v>130</v>
      </c>
      <c r="C24" s="91"/>
      <c r="D24" s="192"/>
      <c r="E24" s="193"/>
      <c r="F24" s="193"/>
      <c r="G24" s="193"/>
    </row>
    <row r="25" spans="1:11" ht="58.5" customHeight="1" x14ac:dyDescent="0.3">
      <c r="A25" s="181">
        <v>7</v>
      </c>
      <c r="B25" s="118" t="s">
        <v>91</v>
      </c>
      <c r="C25" s="194"/>
      <c r="D25" s="145">
        <f t="shared" ref="D25:G25" si="2">D19+D8</f>
        <v>932295.09594175406</v>
      </c>
      <c r="E25" s="145">
        <f t="shared" si="2"/>
        <v>956379.14607628586</v>
      </c>
      <c r="F25" s="145">
        <f t="shared" si="2"/>
        <v>975826.0844730715</v>
      </c>
      <c r="G25" s="145">
        <f t="shared" si="2"/>
        <v>987853.22368294455</v>
      </c>
    </row>
  </sheetData>
  <mergeCells count="19">
    <mergeCell ref="A2:G2"/>
    <mergeCell ref="A3:G3"/>
    <mergeCell ref="J4:K4"/>
    <mergeCell ref="A5:G5"/>
    <mergeCell ref="A6:A7"/>
    <mergeCell ref="B6:B7"/>
    <mergeCell ref="C6:C7"/>
    <mergeCell ref="D6:D7"/>
    <mergeCell ref="E17:E18"/>
    <mergeCell ref="F17:F18"/>
    <mergeCell ref="G17:G18"/>
    <mergeCell ref="A16:G16"/>
    <mergeCell ref="E6:E7"/>
    <mergeCell ref="F6:F7"/>
    <mergeCell ref="G6:G7"/>
    <mergeCell ref="A17:A18"/>
    <mergeCell ref="B17:B18"/>
    <mergeCell ref="C17:C18"/>
    <mergeCell ref="D17:D18"/>
  </mergeCells>
  <pageMargins left="0.62992125984251968" right="0.23622047244094491" top="0.74803149606299213" bottom="0.74803149606299213" header="0.31496062992125984" footer="0.31496062992125984"/>
  <pageSetup paperSize="9" scale="47" fitToHeight="4" orientation="portrait" r:id="rId1"/>
  <rowBreaks count="1" manualBreakCount="1">
    <brk id="1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Титул</vt:lpstr>
      <vt:lpstr>СВОД</vt:lpstr>
      <vt:lpstr>2</vt:lpstr>
      <vt:lpstr>3</vt:lpstr>
      <vt:lpstr>4</vt:lpstr>
      <vt:lpstr>5</vt:lpstr>
      <vt:lpstr>6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СВОД!Область_печати</vt:lpstr>
      <vt:lpstr>Титул!Область_печати</vt:lpstr>
    </vt:vector>
  </TitlesOfParts>
  <Company>minfin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smolianova</dc:creator>
  <cp:lastModifiedBy>Морозкина Т.Ю.</cp:lastModifiedBy>
  <cp:lastPrinted>2022-09-26T12:14:15Z</cp:lastPrinted>
  <dcterms:created xsi:type="dcterms:W3CDTF">2009-09-30T07:00:02Z</dcterms:created>
  <dcterms:modified xsi:type="dcterms:W3CDTF">2024-10-18T14:10:14Z</dcterms:modified>
</cp:coreProperties>
</file>