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4235" firstSheet="1" activeTab="1"/>
  </bookViews>
  <sheets>
    <sheet name="2025 31" sheetId="18" state="hidden" r:id="rId1"/>
    <sheet name="2025 " sheetId="19" r:id="rId2"/>
    <sheet name="2026" sheetId="16" r:id="rId3"/>
    <sheet name="2027" sheetId="17" r:id="rId4"/>
  </sheets>
  <definedNames>
    <definedName name="_xlnm.Print_Area" localSheetId="1">'2025 '!$A$1:$K$37</definedName>
  </definedNames>
  <calcPr calcId="145621"/>
</workbook>
</file>

<file path=xl/calcChain.xml><?xml version="1.0" encoding="utf-8"?>
<calcChain xmlns="http://schemas.openxmlformats.org/spreadsheetml/2006/main">
  <c r="I11" i="18" l="1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17" i="19"/>
  <c r="I18" i="19"/>
  <c r="I19" i="19"/>
  <c r="I20" i="19"/>
  <c r="I33" i="19" l="1"/>
  <c r="K33" i="19" s="1"/>
  <c r="J32" i="19"/>
  <c r="J34" i="19" s="1"/>
  <c r="H32" i="19"/>
  <c r="H34" i="19" s="1"/>
  <c r="I34" i="19" s="1"/>
  <c r="G32" i="19"/>
  <c r="F32" i="19"/>
  <c r="E32" i="19"/>
  <c r="D32" i="19"/>
  <c r="I31" i="19"/>
  <c r="I30" i="19"/>
  <c r="K30" i="19" s="1"/>
  <c r="I29" i="19"/>
  <c r="K29" i="19" s="1"/>
  <c r="I28" i="19"/>
  <c r="K28" i="19" s="1"/>
  <c r="I27" i="19"/>
  <c r="K27" i="19" s="1"/>
  <c r="K26" i="19"/>
  <c r="I26" i="19"/>
  <c r="I25" i="19"/>
  <c r="K25" i="19" s="1"/>
  <c r="I24" i="19"/>
  <c r="K24" i="19" s="1"/>
  <c r="I23" i="19"/>
  <c r="K23" i="19" s="1"/>
  <c r="I22" i="19"/>
  <c r="K22" i="19" s="1"/>
  <c r="I21" i="19"/>
  <c r="K21" i="19" s="1"/>
  <c r="K20" i="19"/>
  <c r="K19" i="19"/>
  <c r="K18" i="19"/>
  <c r="K17" i="19"/>
  <c r="I16" i="19"/>
  <c r="K16" i="19" s="1"/>
  <c r="I15" i="19"/>
  <c r="K15" i="19" s="1"/>
  <c r="I14" i="19"/>
  <c r="K14" i="19" s="1"/>
  <c r="I13" i="19"/>
  <c r="K13" i="19" s="1"/>
  <c r="I12" i="19"/>
  <c r="K11" i="19"/>
  <c r="I11" i="19"/>
  <c r="I10" i="19"/>
  <c r="K10" i="19" s="1"/>
  <c r="I9" i="19"/>
  <c r="K9" i="19" s="1"/>
  <c r="K31" i="19" l="1"/>
  <c r="K34" i="19"/>
  <c r="I32" i="19"/>
  <c r="K12" i="19"/>
  <c r="F25" i="16"/>
  <c r="K32" i="19" l="1"/>
  <c r="I34" i="18"/>
  <c r="H33" i="18"/>
  <c r="H38" i="18" s="1"/>
  <c r="J33" i="18"/>
  <c r="J38" i="18" s="1"/>
  <c r="G33" i="18"/>
  <c r="F33" i="18"/>
  <c r="G38" i="18" l="1"/>
  <c r="I33" i="18"/>
  <c r="K34" i="18"/>
  <c r="E33" i="18"/>
  <c r="D33" i="18"/>
  <c r="K27" i="18" l="1"/>
  <c r="K28" i="18"/>
  <c r="K29" i="18"/>
  <c r="K30" i="18"/>
  <c r="K31" i="18"/>
  <c r="J35" i="18" l="1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12" i="18"/>
  <c r="K11" i="18"/>
  <c r="I10" i="18"/>
  <c r="K10" i="18" l="1"/>
  <c r="K13" i="18"/>
  <c r="G26" i="17"/>
  <c r="I26" i="17" s="1"/>
  <c r="H33" i="17"/>
  <c r="F33" i="17"/>
  <c r="E33" i="17"/>
  <c r="G32" i="17"/>
  <c r="I32" i="17" s="1"/>
  <c r="G31" i="17"/>
  <c r="I31" i="17" s="1"/>
  <c r="G30" i="17"/>
  <c r="I30" i="17" s="1"/>
  <c r="G29" i="17"/>
  <c r="I29" i="17" s="1"/>
  <c r="G28" i="17"/>
  <c r="I28" i="17" s="1"/>
  <c r="G27" i="17"/>
  <c r="I27" i="17" s="1"/>
  <c r="G25" i="17"/>
  <c r="I25" i="17" s="1"/>
  <c r="G24" i="17"/>
  <c r="I24" i="17" s="1"/>
  <c r="G23" i="17"/>
  <c r="I23" i="17" s="1"/>
  <c r="G22" i="17"/>
  <c r="I22" i="17" s="1"/>
  <c r="G21" i="17"/>
  <c r="I21" i="17" s="1"/>
  <c r="G20" i="17"/>
  <c r="I20" i="17" s="1"/>
  <c r="G19" i="17"/>
  <c r="I19" i="17" s="1"/>
  <c r="G18" i="17"/>
  <c r="I18" i="17" s="1"/>
  <c r="G17" i="17"/>
  <c r="I17" i="17" s="1"/>
  <c r="G16" i="17"/>
  <c r="I16" i="17" s="1"/>
  <c r="G15" i="17"/>
  <c r="I15" i="17" s="1"/>
  <c r="G14" i="17"/>
  <c r="I14" i="17" s="1"/>
  <c r="G13" i="17"/>
  <c r="I13" i="17" s="1"/>
  <c r="G12" i="17"/>
  <c r="I12" i="17" s="1"/>
  <c r="G11" i="17"/>
  <c r="I11" i="17" s="1"/>
  <c r="G10" i="17"/>
  <c r="I10" i="17" s="1"/>
  <c r="G33" i="16"/>
  <c r="E33" i="16"/>
  <c r="F32" i="16"/>
  <c r="H32" i="16" s="1"/>
  <c r="F31" i="16"/>
  <c r="H31" i="16" s="1"/>
  <c r="F30" i="16"/>
  <c r="H30" i="16" s="1"/>
  <c r="F29" i="16"/>
  <c r="H29" i="16" s="1"/>
  <c r="F28" i="16"/>
  <c r="H28" i="16" s="1"/>
  <c r="F27" i="16"/>
  <c r="H27" i="16" s="1"/>
  <c r="F26" i="16"/>
  <c r="H26" i="16" s="1"/>
  <c r="F24" i="16"/>
  <c r="H24" i="16" s="1"/>
  <c r="F23" i="16"/>
  <c r="H23" i="16" s="1"/>
  <c r="F22" i="16"/>
  <c r="H22" i="16" s="1"/>
  <c r="F21" i="16"/>
  <c r="H21" i="16" s="1"/>
  <c r="F20" i="16"/>
  <c r="H20" i="16" s="1"/>
  <c r="F19" i="16"/>
  <c r="H19" i="16" s="1"/>
  <c r="F18" i="16"/>
  <c r="H18" i="16" s="1"/>
  <c r="F17" i="16"/>
  <c r="H17" i="16" s="1"/>
  <c r="F16" i="16"/>
  <c r="H16" i="16" s="1"/>
  <c r="F15" i="16"/>
  <c r="H15" i="16" s="1"/>
  <c r="F14" i="16"/>
  <c r="H14" i="16" s="1"/>
  <c r="F13" i="16"/>
  <c r="H13" i="16" s="1"/>
  <c r="F12" i="16"/>
  <c r="H12" i="16" s="1"/>
  <c r="F11" i="16"/>
  <c r="H11" i="16" s="1"/>
  <c r="F10" i="16"/>
  <c r="H10" i="16" s="1"/>
  <c r="G33" i="17" l="1"/>
  <c r="I33" i="17" s="1"/>
  <c r="H35" i="18" l="1"/>
  <c r="I35" i="18" s="1"/>
  <c r="K35" i="18" s="1"/>
  <c r="H25" i="16"/>
  <c r="D33" i="16"/>
  <c r="K32" i="18" l="1"/>
  <c r="K33" i="18" s="1"/>
  <c r="K38" i="18" s="1"/>
  <c r="I38" i="18"/>
  <c r="F33" i="16"/>
  <c r="H33" i="16" s="1"/>
</calcChain>
</file>

<file path=xl/sharedStrings.xml><?xml version="1.0" encoding="utf-8"?>
<sst xmlns="http://schemas.openxmlformats.org/spreadsheetml/2006/main" count="148" uniqueCount="50">
  <si>
    <t>г.о. Саранск</t>
  </si>
  <si>
    <t>ИТОГО</t>
  </si>
  <si>
    <t>Федеральный бюджет</t>
  </si>
  <si>
    <t>Республиканский бюджет</t>
  </si>
  <si>
    <t xml:space="preserve">Ардатовский </t>
  </si>
  <si>
    <t xml:space="preserve">Атюрьевский  </t>
  </si>
  <si>
    <t xml:space="preserve">Атяшевский  </t>
  </si>
  <si>
    <t xml:space="preserve">Большеберезниковский </t>
  </si>
  <si>
    <t>Большеигнатовский</t>
  </si>
  <si>
    <t xml:space="preserve">Дубенский  </t>
  </si>
  <si>
    <t>Ельниковский</t>
  </si>
  <si>
    <t xml:space="preserve">Зубово-Полянский </t>
  </si>
  <si>
    <t xml:space="preserve">Инсарский  </t>
  </si>
  <si>
    <t xml:space="preserve">Ичалковский </t>
  </si>
  <si>
    <t xml:space="preserve">Кадошкинский </t>
  </si>
  <si>
    <t xml:space="preserve">Ковылкинский </t>
  </si>
  <si>
    <t xml:space="preserve">Кочкуровский </t>
  </si>
  <si>
    <t xml:space="preserve">Краснослободский  </t>
  </si>
  <si>
    <t xml:space="preserve">Лямбирский  </t>
  </si>
  <si>
    <t xml:space="preserve">Ромодановский </t>
  </si>
  <si>
    <t xml:space="preserve">Рузаевский </t>
  </si>
  <si>
    <t xml:space="preserve">Темниковский </t>
  </si>
  <si>
    <t xml:space="preserve">Теньгушевский </t>
  </si>
  <si>
    <t xml:space="preserve">Торбеевский </t>
  </si>
  <si>
    <t>Чамзинский</t>
  </si>
  <si>
    <t>Наименование                                     района</t>
  </si>
  <si>
    <t>Старошайговский</t>
  </si>
  <si>
    <t>Итого</t>
  </si>
  <si>
    <t>Местный бюджет (руб.)</t>
  </si>
  <si>
    <t>Размер субсидии ( в рублях)</t>
  </si>
  <si>
    <t>Всего:             (в рублях)</t>
  </si>
  <si>
    <t>По распределению Минстроя РФ</t>
  </si>
  <si>
    <t xml:space="preserve">Распределение субсидии на реализацию мероприятия по обеспечению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 на 2025 год     
</t>
  </si>
  <si>
    <t xml:space="preserve">Распределение субсидии на реализацию мероприятия по обеспечению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 на 2026 год     
</t>
  </si>
  <si>
    <t xml:space="preserve">Остаток </t>
  </si>
  <si>
    <t xml:space="preserve">Распределение субсидии на реализацию мероприятия по обеспечению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 на 2027 год     
</t>
  </si>
  <si>
    <t>Количество семей на 01.06.2024</t>
  </si>
  <si>
    <t>Количество молодых семей</t>
  </si>
  <si>
    <t>2*5</t>
  </si>
  <si>
    <t>3*5 чел</t>
  </si>
  <si>
    <t>Количество семей в сводном списке на 2025 год</t>
  </si>
  <si>
    <t>Количество семей, претендентов на выплату, по дате признания нуждающимися в улучшении жилищных условий</t>
  </si>
  <si>
    <t>Размер субсидии (в руб.)</t>
  </si>
  <si>
    <t>Дополнительно</t>
  </si>
  <si>
    <t>1*5</t>
  </si>
  <si>
    <t>2*5 чел</t>
  </si>
  <si>
    <t>1/4+1/5</t>
  </si>
  <si>
    <t xml:space="preserve">Распределение субсидии на реализацию мероприятия по обеспечению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 на 2025 год     </t>
  </si>
  <si>
    <t xml:space="preserve">Всего, руб. </t>
  </si>
  <si>
    <t>Всего,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</si>
</sst>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/>
    <xf numFmtId="0" fontId="3" fillId="2" borderId="8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3" fillId="0" borderId="8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6" xfId="0" applyFont="1" applyFill="1" applyBorder="1"/>
    <xf numFmtId="2" fontId="5" fillId="0" borderId="6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0" fontId="2" fillId="0" borderId="1" xfId="0" applyFont="1" applyFill="1" applyBorder="1"/>
    <xf numFmtId="0" fontId="2" fillId="2" borderId="1" xfId="0" applyFont="1" applyFill="1" applyBorder="1"/>
    <xf numFmtId="2" fontId="2" fillId="3" borderId="0" xfId="0" applyNumberFormat="1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/>
    <xf numFmtId="2" fontId="2" fillId="0" borderId="0" xfId="0" applyNumberFormat="1" applyFont="1" applyFill="1"/>
    <xf numFmtId="0" fontId="3" fillId="0" borderId="1" xfId="0" applyFont="1" applyFill="1" applyBorder="1" applyAlignment="1">
      <alignment horizontal="left"/>
    </xf>
    <xf numFmtId="2" fontId="2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1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0" fontId="2" fillId="2" borderId="5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/>
    </xf>
    <xf numFmtId="166" fontId="5" fillId="2" borderId="6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internet.garant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internet.garant.ru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50"/>
  <sheetViews>
    <sheetView topLeftCell="A11" workbookViewId="0">
      <selection activeCell="G34" sqref="G34:I34"/>
    </sheetView>
  </sheetViews>
  <sheetFormatPr defaultColWidth="8.85546875" defaultRowHeight="15" x14ac:dyDescent="0.25"/>
  <cols>
    <col min="1" max="1" width="0.42578125" style="6" customWidth="1"/>
    <col min="2" max="2" width="3.7109375" style="6" customWidth="1"/>
    <col min="3" max="3" width="22" style="6" customWidth="1"/>
    <col min="4" max="4" width="10.28515625" style="6" customWidth="1"/>
    <col min="5" max="5" width="13" style="6" customWidth="1"/>
    <col min="6" max="6" width="13" style="1" customWidth="1"/>
    <col min="7" max="7" width="15" style="7" customWidth="1"/>
    <col min="8" max="8" width="14.7109375" style="7" customWidth="1"/>
    <col min="9" max="9" width="15.140625" style="7" customWidth="1"/>
    <col min="10" max="10" width="12.28515625" style="7" customWidth="1"/>
    <col min="11" max="11" width="16.140625" style="7" customWidth="1"/>
    <col min="12" max="12" width="11.42578125" style="6" bestFit="1" customWidth="1"/>
    <col min="13" max="16384" width="8.85546875" style="6"/>
  </cols>
  <sheetData>
    <row r="1" spans="3:12" ht="26.25" customHeight="1" x14ac:dyDescent="0.25"/>
    <row r="2" spans="3:12" ht="40.5" customHeight="1" x14ac:dyDescent="0.25">
      <c r="C2" s="51" t="s">
        <v>32</v>
      </c>
      <c r="D2" s="51"/>
      <c r="E2" s="51"/>
      <c r="F2" s="51"/>
      <c r="G2" s="51"/>
      <c r="H2" s="51"/>
      <c r="I2" s="51"/>
      <c r="J2" s="51"/>
      <c r="K2" s="51"/>
    </row>
    <row r="3" spans="3:12" ht="6.75" hidden="1" customHeight="1" x14ac:dyDescent="0.25"/>
    <row r="4" spans="3:12" ht="6.75" hidden="1" customHeight="1" x14ac:dyDescent="0.25"/>
    <row r="5" spans="3:12" ht="12.75" customHeight="1" x14ac:dyDescent="0.25"/>
    <row r="6" spans="3:12" ht="14.25" customHeight="1" x14ac:dyDescent="0.25">
      <c r="C6" s="52" t="s">
        <v>25</v>
      </c>
      <c r="D6" s="53" t="s">
        <v>36</v>
      </c>
      <c r="E6" s="53" t="s">
        <v>40</v>
      </c>
      <c r="F6" s="66" t="s">
        <v>41</v>
      </c>
      <c r="G6" s="56" t="s">
        <v>42</v>
      </c>
      <c r="H6" s="57"/>
      <c r="I6" s="60" t="s">
        <v>27</v>
      </c>
      <c r="J6" s="53" t="s">
        <v>28</v>
      </c>
      <c r="K6" s="63" t="s">
        <v>30</v>
      </c>
    </row>
    <row r="7" spans="3:12" ht="3" hidden="1" customHeight="1" x14ac:dyDescent="0.25">
      <c r="C7" s="52"/>
      <c r="D7" s="54"/>
      <c r="E7" s="54"/>
      <c r="F7" s="67"/>
      <c r="G7" s="58"/>
      <c r="H7" s="59"/>
      <c r="I7" s="61"/>
      <c r="J7" s="54"/>
      <c r="K7" s="64"/>
    </row>
    <row r="8" spans="3:12" ht="41.45" customHeight="1" x14ac:dyDescent="0.25">
      <c r="C8" s="52"/>
      <c r="D8" s="54"/>
      <c r="E8" s="54"/>
      <c r="F8" s="67"/>
      <c r="G8" s="53" t="s">
        <v>2</v>
      </c>
      <c r="H8" s="53" t="s">
        <v>3</v>
      </c>
      <c r="I8" s="61"/>
      <c r="J8" s="54"/>
      <c r="K8" s="64"/>
    </row>
    <row r="9" spans="3:12" ht="18.75" customHeight="1" x14ac:dyDescent="0.25">
      <c r="C9" s="52"/>
      <c r="D9" s="55"/>
      <c r="E9" s="55"/>
      <c r="F9" s="68"/>
      <c r="G9" s="55"/>
      <c r="H9" s="55"/>
      <c r="I9" s="62"/>
      <c r="J9" s="55"/>
      <c r="K9" s="65"/>
    </row>
    <row r="10" spans="3:12" ht="17.25" customHeight="1" x14ac:dyDescent="0.25">
      <c r="C10" s="10" t="s">
        <v>4</v>
      </c>
      <c r="D10" s="11">
        <v>23</v>
      </c>
      <c r="E10" s="12">
        <v>17</v>
      </c>
      <c r="F10" s="3">
        <v>1</v>
      </c>
      <c r="G10" s="12">
        <v>2345157.6800000002</v>
      </c>
      <c r="H10" s="12">
        <v>149690.92000000001</v>
      </c>
      <c r="I10" s="13">
        <f>G10+H10</f>
        <v>2494848.6</v>
      </c>
      <c r="J10" s="12">
        <v>73377.899999999994</v>
      </c>
      <c r="K10" s="13">
        <f t="shared" ref="K10:K32" si="0">I10+J10</f>
        <v>2568226.5</v>
      </c>
      <c r="L10" s="7">
        <v>5</v>
      </c>
    </row>
    <row r="11" spans="3:12" ht="15.75" x14ac:dyDescent="0.25">
      <c r="C11" s="14" t="s">
        <v>5</v>
      </c>
      <c r="D11" s="11">
        <v>6</v>
      </c>
      <c r="E11" s="12">
        <v>2</v>
      </c>
      <c r="F11" s="3">
        <v>1</v>
      </c>
      <c r="G11" s="12">
        <v>2345157.6800000002</v>
      </c>
      <c r="H11" s="12">
        <v>149690.92000000001</v>
      </c>
      <c r="I11" s="13">
        <f t="shared" ref="I11:I33" si="1">G11+H11</f>
        <v>2494848.6</v>
      </c>
      <c r="J11" s="12">
        <v>73377.899999999994</v>
      </c>
      <c r="K11" s="13">
        <f t="shared" si="0"/>
        <v>2568226.5</v>
      </c>
      <c r="L11" s="7">
        <v>5</v>
      </c>
    </row>
    <row r="12" spans="3:12" ht="15.75" x14ac:dyDescent="0.25">
      <c r="C12" s="14" t="s">
        <v>6</v>
      </c>
      <c r="D12" s="11">
        <v>87</v>
      </c>
      <c r="E12" s="12">
        <v>55</v>
      </c>
      <c r="F12" s="3"/>
      <c r="G12" s="12"/>
      <c r="H12" s="12"/>
      <c r="I12" s="13">
        <f t="shared" si="1"/>
        <v>0</v>
      </c>
      <c r="J12" s="12"/>
      <c r="K12" s="13">
        <f t="shared" si="0"/>
        <v>0</v>
      </c>
      <c r="L12" s="7"/>
    </row>
    <row r="13" spans="3:12" ht="16.149999999999999" customHeight="1" x14ac:dyDescent="0.25">
      <c r="C13" s="14" t="s">
        <v>7</v>
      </c>
      <c r="D13" s="11">
        <v>32</v>
      </c>
      <c r="E13" s="12">
        <v>16</v>
      </c>
      <c r="F13" s="3">
        <v>1</v>
      </c>
      <c r="G13" s="12">
        <v>1876126.15</v>
      </c>
      <c r="H13" s="12">
        <v>119752.73</v>
      </c>
      <c r="I13" s="13">
        <f t="shared" si="1"/>
        <v>1995878.88</v>
      </c>
      <c r="J13" s="12">
        <v>58702.32</v>
      </c>
      <c r="K13" s="13">
        <f t="shared" si="0"/>
        <v>2054581.2</v>
      </c>
      <c r="L13" s="7">
        <v>4</v>
      </c>
    </row>
    <row r="14" spans="3:12" ht="16.5" customHeight="1" x14ac:dyDescent="0.25">
      <c r="C14" s="14" t="s">
        <v>8</v>
      </c>
      <c r="D14" s="11">
        <v>15</v>
      </c>
      <c r="E14" s="12">
        <v>7</v>
      </c>
      <c r="F14" s="3"/>
      <c r="G14" s="12"/>
      <c r="H14" s="12"/>
      <c r="I14" s="13">
        <f t="shared" si="1"/>
        <v>0</v>
      </c>
      <c r="J14" s="12"/>
      <c r="K14" s="13">
        <f t="shared" si="0"/>
        <v>0</v>
      </c>
      <c r="L14" s="7"/>
    </row>
    <row r="15" spans="3:12" ht="15.75" x14ac:dyDescent="0.25">
      <c r="C15" s="14" t="s">
        <v>9</v>
      </c>
      <c r="D15" s="11">
        <v>20</v>
      </c>
      <c r="E15" s="12">
        <v>8</v>
      </c>
      <c r="F15" s="3">
        <v>1</v>
      </c>
      <c r="G15" s="12">
        <v>2345157.6800000002</v>
      </c>
      <c r="H15" s="12">
        <v>149690.92000000001</v>
      </c>
      <c r="I15" s="13">
        <f t="shared" si="1"/>
        <v>2494848.6</v>
      </c>
      <c r="J15" s="12">
        <v>73377.899999999994</v>
      </c>
      <c r="K15" s="13">
        <f t="shared" si="0"/>
        <v>2568226.5</v>
      </c>
      <c r="L15" s="7">
        <v>5</v>
      </c>
    </row>
    <row r="16" spans="3:12" ht="13.9" customHeight="1" x14ac:dyDescent="0.25">
      <c r="C16" s="14" t="s">
        <v>10</v>
      </c>
      <c r="D16" s="11">
        <v>12</v>
      </c>
      <c r="E16" s="12">
        <v>6</v>
      </c>
      <c r="F16" s="3"/>
      <c r="G16" s="12"/>
      <c r="H16" s="12"/>
      <c r="I16" s="13">
        <f t="shared" si="1"/>
        <v>0</v>
      </c>
      <c r="J16" s="12"/>
      <c r="K16" s="13">
        <f t="shared" si="0"/>
        <v>0</v>
      </c>
      <c r="L16" s="7"/>
    </row>
    <row r="17" spans="3:13" ht="15.75" x14ac:dyDescent="0.25">
      <c r="C17" s="14" t="s">
        <v>11</v>
      </c>
      <c r="D17" s="11">
        <v>54</v>
      </c>
      <c r="E17" s="12">
        <v>24</v>
      </c>
      <c r="F17" s="3">
        <v>1</v>
      </c>
      <c r="G17" s="12">
        <v>2345157.6800000002</v>
      </c>
      <c r="H17" s="12">
        <v>149690.92000000001</v>
      </c>
      <c r="I17" s="13">
        <f t="shared" si="1"/>
        <v>2494848.6</v>
      </c>
      <c r="J17" s="12">
        <v>73377.899999999994</v>
      </c>
      <c r="K17" s="13">
        <f t="shared" si="0"/>
        <v>2568226.5</v>
      </c>
      <c r="L17" s="7">
        <v>5</v>
      </c>
    </row>
    <row r="18" spans="3:13" ht="15.75" x14ac:dyDescent="0.25">
      <c r="C18" s="14" t="s">
        <v>12</v>
      </c>
      <c r="D18" s="11">
        <v>47</v>
      </c>
      <c r="E18" s="12">
        <v>32</v>
      </c>
      <c r="F18" s="3">
        <v>2</v>
      </c>
      <c r="G18" s="12">
        <v>4690315.3600000003</v>
      </c>
      <c r="H18" s="12">
        <v>299381.84000000003</v>
      </c>
      <c r="I18" s="13">
        <f t="shared" si="1"/>
        <v>4989697.2</v>
      </c>
      <c r="J18" s="12">
        <v>146755.79999999999</v>
      </c>
      <c r="K18" s="13">
        <f t="shared" si="0"/>
        <v>5136453</v>
      </c>
      <c r="L18" s="7" t="s">
        <v>38</v>
      </c>
    </row>
    <row r="19" spans="3:13" ht="13.9" customHeight="1" x14ac:dyDescent="0.25">
      <c r="C19" s="14" t="s">
        <v>13</v>
      </c>
      <c r="D19" s="11">
        <v>27</v>
      </c>
      <c r="E19" s="12">
        <v>19</v>
      </c>
      <c r="F19" s="3"/>
      <c r="G19" s="12"/>
      <c r="H19" s="12"/>
      <c r="I19" s="13">
        <f t="shared" si="1"/>
        <v>0</v>
      </c>
      <c r="J19" s="12"/>
      <c r="K19" s="13">
        <f t="shared" si="0"/>
        <v>0</v>
      </c>
      <c r="L19" s="7"/>
    </row>
    <row r="20" spans="3:13" ht="15.75" x14ac:dyDescent="0.25">
      <c r="C20" s="14" t="s">
        <v>14</v>
      </c>
      <c r="D20" s="11">
        <v>42</v>
      </c>
      <c r="E20" s="12">
        <v>26</v>
      </c>
      <c r="F20" s="3"/>
      <c r="G20" s="12"/>
      <c r="H20" s="12"/>
      <c r="I20" s="13">
        <f t="shared" si="1"/>
        <v>0</v>
      </c>
      <c r="J20" s="12"/>
      <c r="K20" s="13">
        <f t="shared" si="0"/>
        <v>0</v>
      </c>
      <c r="L20" s="7"/>
    </row>
    <row r="21" spans="3:13" ht="15.75" x14ac:dyDescent="0.25">
      <c r="C21" s="14" t="s">
        <v>15</v>
      </c>
      <c r="D21" s="11">
        <v>149</v>
      </c>
      <c r="E21" s="12">
        <v>111</v>
      </c>
      <c r="F21" s="3">
        <v>9</v>
      </c>
      <c r="G21" s="12">
        <v>20168356.059999999</v>
      </c>
      <c r="H21" s="12">
        <v>1287341.8999999999</v>
      </c>
      <c r="I21" s="13">
        <f t="shared" si="1"/>
        <v>21455697.959999997</v>
      </c>
      <c r="J21" s="12">
        <v>631049.93999999994</v>
      </c>
      <c r="K21" s="13">
        <f t="shared" si="0"/>
        <v>22086747.899999999</v>
      </c>
      <c r="L21" s="7"/>
    </row>
    <row r="22" spans="3:13" ht="16.5" customHeight="1" x14ac:dyDescent="0.25">
      <c r="C22" s="14" t="s">
        <v>16</v>
      </c>
      <c r="D22" s="11">
        <v>23</v>
      </c>
      <c r="E22" s="12">
        <v>17</v>
      </c>
      <c r="F22" s="3"/>
      <c r="G22" s="12"/>
      <c r="H22" s="12"/>
      <c r="I22" s="13">
        <f t="shared" si="1"/>
        <v>0</v>
      </c>
      <c r="J22" s="16"/>
      <c r="K22" s="13">
        <f t="shared" si="0"/>
        <v>0</v>
      </c>
      <c r="L22" s="7"/>
    </row>
    <row r="23" spans="3:13" ht="15.75" x14ac:dyDescent="0.25">
      <c r="C23" s="14" t="s">
        <v>17</v>
      </c>
      <c r="D23" s="11">
        <v>50</v>
      </c>
      <c r="E23" s="12">
        <v>28</v>
      </c>
      <c r="F23" s="3"/>
      <c r="G23" s="12"/>
      <c r="H23" s="12"/>
      <c r="I23" s="13">
        <f t="shared" si="1"/>
        <v>0</v>
      </c>
      <c r="J23" s="12"/>
      <c r="K23" s="13">
        <f t="shared" si="0"/>
        <v>0</v>
      </c>
      <c r="L23" s="7"/>
    </row>
    <row r="24" spans="3:13" ht="15.75" x14ac:dyDescent="0.25">
      <c r="C24" s="14" t="s">
        <v>18</v>
      </c>
      <c r="D24" s="11">
        <v>68</v>
      </c>
      <c r="E24" s="12">
        <v>45</v>
      </c>
      <c r="F24" s="3">
        <v>1</v>
      </c>
      <c r="G24" s="12">
        <v>2345157.6800000002</v>
      </c>
      <c r="H24" s="12">
        <v>149690.92000000001</v>
      </c>
      <c r="I24" s="13">
        <f t="shared" si="1"/>
        <v>2494848.6</v>
      </c>
      <c r="J24" s="12">
        <v>73377.899999999994</v>
      </c>
      <c r="K24" s="13">
        <f t="shared" si="0"/>
        <v>2568226.5</v>
      </c>
      <c r="L24" s="7">
        <v>5</v>
      </c>
    </row>
    <row r="25" spans="3:13" ht="15" customHeight="1" x14ac:dyDescent="0.25">
      <c r="C25" s="14" t="s">
        <v>19</v>
      </c>
      <c r="D25" s="11">
        <v>63</v>
      </c>
      <c r="E25" s="12">
        <v>32</v>
      </c>
      <c r="F25" s="3">
        <v>3</v>
      </c>
      <c r="G25" s="12">
        <v>7035473.04</v>
      </c>
      <c r="H25" s="12">
        <v>449072.76</v>
      </c>
      <c r="I25" s="13">
        <f t="shared" si="1"/>
        <v>7484545.7999999998</v>
      </c>
      <c r="J25" s="12">
        <v>220133.7</v>
      </c>
      <c r="K25" s="13">
        <f t="shared" si="0"/>
        <v>7704679.5</v>
      </c>
      <c r="L25" s="7" t="s">
        <v>39</v>
      </c>
    </row>
    <row r="26" spans="3:13" ht="15.75" x14ac:dyDescent="0.25">
      <c r="C26" s="14" t="s">
        <v>20</v>
      </c>
      <c r="D26" s="11">
        <v>153</v>
      </c>
      <c r="E26" s="12">
        <v>91</v>
      </c>
      <c r="F26" s="3">
        <v>1</v>
      </c>
      <c r="G26" s="12">
        <v>2345157.6800000002</v>
      </c>
      <c r="H26" s="12">
        <v>149690.92000000001</v>
      </c>
      <c r="I26" s="13">
        <f t="shared" si="1"/>
        <v>2494848.6</v>
      </c>
      <c r="J26" s="12">
        <v>73377.899999999994</v>
      </c>
      <c r="K26" s="13">
        <f t="shared" si="0"/>
        <v>2568226.5</v>
      </c>
      <c r="L26" s="41">
        <v>5</v>
      </c>
    </row>
    <row r="27" spans="3:13" ht="15.75" x14ac:dyDescent="0.25">
      <c r="C27" s="14" t="s">
        <v>26</v>
      </c>
      <c r="D27" s="11">
        <v>18</v>
      </c>
      <c r="E27" s="12">
        <v>9</v>
      </c>
      <c r="F27" s="3">
        <v>1</v>
      </c>
      <c r="G27" s="12">
        <v>1876126.15</v>
      </c>
      <c r="H27" s="12">
        <v>119752.73</v>
      </c>
      <c r="I27" s="13">
        <f t="shared" si="1"/>
        <v>1995878.88</v>
      </c>
      <c r="J27" s="12">
        <v>58702.32</v>
      </c>
      <c r="K27" s="13">
        <f t="shared" si="0"/>
        <v>2054581.2</v>
      </c>
      <c r="L27" s="7">
        <v>4</v>
      </c>
    </row>
    <row r="28" spans="3:13" ht="16.5" customHeight="1" x14ac:dyDescent="0.25">
      <c r="C28" s="14" t="s">
        <v>21</v>
      </c>
      <c r="D28" s="11">
        <v>42</v>
      </c>
      <c r="E28" s="12">
        <v>27</v>
      </c>
      <c r="F28" s="3">
        <v>3</v>
      </c>
      <c r="G28" s="45">
        <v>7035473.04</v>
      </c>
      <c r="H28" s="45">
        <v>449072.76</v>
      </c>
      <c r="I28" s="13">
        <f t="shared" si="1"/>
        <v>7484545.7999999998</v>
      </c>
      <c r="J28" s="16">
        <v>220133.7</v>
      </c>
      <c r="K28" s="13">
        <f t="shared" si="0"/>
        <v>7704679.5</v>
      </c>
      <c r="L28" s="7"/>
    </row>
    <row r="29" spans="3:13" ht="15.75" x14ac:dyDescent="0.25">
      <c r="C29" s="14" t="s">
        <v>22</v>
      </c>
      <c r="D29" s="11">
        <v>5</v>
      </c>
      <c r="E29" s="12">
        <v>3</v>
      </c>
      <c r="F29" s="3"/>
      <c r="G29" s="45"/>
      <c r="H29" s="45"/>
      <c r="I29" s="13">
        <f t="shared" si="1"/>
        <v>0</v>
      </c>
      <c r="J29" s="16"/>
      <c r="K29" s="13">
        <f t="shared" si="0"/>
        <v>0</v>
      </c>
      <c r="L29" s="7"/>
    </row>
    <row r="30" spans="3:13" ht="15.75" x14ac:dyDescent="0.25">
      <c r="C30" s="14" t="s">
        <v>23</v>
      </c>
      <c r="D30" s="11">
        <v>12</v>
      </c>
      <c r="E30" s="12">
        <v>6</v>
      </c>
      <c r="F30" s="3">
        <v>1</v>
      </c>
      <c r="G30" s="45">
        <v>2345157.6800000002</v>
      </c>
      <c r="H30" s="45">
        <v>149690.92000000001</v>
      </c>
      <c r="I30" s="13">
        <f t="shared" si="1"/>
        <v>2494848.6</v>
      </c>
      <c r="J30" s="12">
        <v>73377.899999999994</v>
      </c>
      <c r="K30" s="13">
        <f t="shared" si="0"/>
        <v>2568226.5</v>
      </c>
      <c r="L30" s="7">
        <v>5</v>
      </c>
      <c r="M30" s="17"/>
    </row>
    <row r="31" spans="3:13" ht="15" customHeight="1" x14ac:dyDescent="0.25">
      <c r="C31" s="14" t="s">
        <v>24</v>
      </c>
      <c r="D31" s="11">
        <v>73</v>
      </c>
      <c r="E31" s="12">
        <v>51</v>
      </c>
      <c r="F31" s="3">
        <v>1</v>
      </c>
      <c r="G31" s="45">
        <v>2345157.6800000002</v>
      </c>
      <c r="H31" s="45">
        <v>149690.92000000001</v>
      </c>
      <c r="I31" s="13">
        <f t="shared" si="1"/>
        <v>2494848.6</v>
      </c>
      <c r="J31" s="12">
        <v>73377.899999999994</v>
      </c>
      <c r="K31" s="13">
        <f t="shared" si="0"/>
        <v>2568226.5</v>
      </c>
      <c r="L31" s="7">
        <v>5</v>
      </c>
    </row>
    <row r="32" spans="3:13" ht="15.75" x14ac:dyDescent="0.25">
      <c r="C32" s="14" t="s">
        <v>0</v>
      </c>
      <c r="D32" s="11">
        <v>727</v>
      </c>
      <c r="E32" s="12">
        <v>368</v>
      </c>
      <c r="F32" s="3">
        <v>4</v>
      </c>
      <c r="G32" s="47">
        <v>7973536.1299999999</v>
      </c>
      <c r="H32" s="45">
        <v>508949.11</v>
      </c>
      <c r="I32" s="13">
        <f t="shared" si="1"/>
        <v>8482485.2400000002</v>
      </c>
      <c r="J32" s="12">
        <v>249484.86</v>
      </c>
      <c r="K32" s="13">
        <f t="shared" si="0"/>
        <v>8731970.0999999996</v>
      </c>
      <c r="L32" s="7"/>
    </row>
    <row r="33" spans="3:13" ht="15.75" x14ac:dyDescent="0.25">
      <c r="C33" s="18" t="s">
        <v>1</v>
      </c>
      <c r="D33" s="19">
        <f>SUM(D10:D32)</f>
        <v>1748</v>
      </c>
      <c r="E33" s="19">
        <f>SUM(E10:E32)</f>
        <v>1000</v>
      </c>
      <c r="F33" s="5">
        <f>SUM(F10:F32)</f>
        <v>31</v>
      </c>
      <c r="G33" s="49">
        <f>SUM(G10:G32)</f>
        <v>69416667.36999999</v>
      </c>
      <c r="H33" s="49">
        <f t="shared" ref="H33:K33" si="2">SUM(H10:H32)</f>
        <v>4430851.1900000004</v>
      </c>
      <c r="I33" s="13">
        <f t="shared" si="1"/>
        <v>73847518.559999987</v>
      </c>
      <c r="J33" s="20">
        <f t="shared" si="2"/>
        <v>2171985.8399999994</v>
      </c>
      <c r="K33" s="20">
        <f t="shared" si="2"/>
        <v>76019504.399999991</v>
      </c>
      <c r="L33" s="7"/>
    </row>
    <row r="34" spans="3:13" ht="15.75" x14ac:dyDescent="0.25">
      <c r="C34" s="21" t="s">
        <v>31</v>
      </c>
      <c r="D34" s="22"/>
      <c r="E34" s="28"/>
      <c r="F34" s="29"/>
      <c r="G34" s="24">
        <v>45112800</v>
      </c>
      <c r="H34" s="20">
        <v>2879540</v>
      </c>
      <c r="I34" s="15">
        <f>G34+H34</f>
        <v>47992340</v>
      </c>
      <c r="J34" s="15">
        <v>1410970</v>
      </c>
      <c r="K34" s="15">
        <f>I34+J34</f>
        <v>49403310</v>
      </c>
      <c r="L34" s="7"/>
    </row>
    <row r="35" spans="3:13" ht="18.75" hidden="1" customHeight="1" x14ac:dyDescent="0.25">
      <c r="C35" s="21" t="s">
        <v>31</v>
      </c>
      <c r="D35" s="22"/>
      <c r="E35" s="23"/>
      <c r="F35" s="4"/>
      <c r="G35" s="25"/>
      <c r="H35" s="26">
        <f>H34-H33</f>
        <v>-1551311.1900000004</v>
      </c>
      <c r="I35" s="26">
        <f>G35+H35</f>
        <v>-1551311.1900000004</v>
      </c>
      <c r="J35" s="26">
        <f>J34-J33</f>
        <v>-761015.83999999939</v>
      </c>
      <c r="K35" s="26">
        <f>I35+J35</f>
        <v>-2312327.0299999998</v>
      </c>
    </row>
    <row r="36" spans="3:13" ht="15.75" hidden="1" x14ac:dyDescent="0.25">
      <c r="C36" s="6" t="s">
        <v>34</v>
      </c>
      <c r="G36" s="27"/>
    </row>
    <row r="38" spans="3:13" x14ac:dyDescent="0.25">
      <c r="E38" s="6" t="s">
        <v>43</v>
      </c>
      <c r="G38" s="30">
        <f>G33-G34</f>
        <v>24303867.36999999</v>
      </c>
      <c r="H38" s="30">
        <f t="shared" ref="H38:K38" si="3">H33-H34</f>
        <v>1551311.1900000004</v>
      </c>
      <c r="I38" s="30">
        <f t="shared" si="3"/>
        <v>25855178.559999987</v>
      </c>
      <c r="J38" s="30">
        <f t="shared" si="3"/>
        <v>761015.83999999939</v>
      </c>
      <c r="K38" s="30">
        <f t="shared" si="3"/>
        <v>26616194.399999991</v>
      </c>
    </row>
    <row r="39" spans="3:13" x14ac:dyDescent="0.25">
      <c r="G39" s="31"/>
      <c r="H39" s="31"/>
      <c r="I39" s="31"/>
      <c r="J39" s="31"/>
      <c r="K39" s="31"/>
    </row>
    <row r="40" spans="3:13" x14ac:dyDescent="0.25">
      <c r="G40" s="32"/>
      <c r="H40" s="32"/>
      <c r="I40" s="32"/>
      <c r="J40" s="32"/>
      <c r="K40" s="32"/>
    </row>
    <row r="41" spans="3:13" x14ac:dyDescent="0.25">
      <c r="G41" s="31"/>
      <c r="H41" s="31"/>
      <c r="I41" s="32"/>
      <c r="J41" s="31"/>
      <c r="K41" s="32"/>
    </row>
    <row r="42" spans="3:13" x14ac:dyDescent="0.25">
      <c r="G42" s="33"/>
      <c r="H42" s="33"/>
      <c r="I42" s="33"/>
      <c r="J42" s="33"/>
      <c r="K42" s="33"/>
      <c r="L42" s="1"/>
      <c r="M42" s="1"/>
    </row>
    <row r="43" spans="3:13" x14ac:dyDescent="0.25">
      <c r="G43" s="33"/>
      <c r="H43" s="33"/>
      <c r="I43" s="33"/>
      <c r="J43" s="33"/>
      <c r="K43" s="33"/>
      <c r="L43" s="1"/>
      <c r="M43" s="1"/>
    </row>
    <row r="44" spans="3:13" x14ac:dyDescent="0.25">
      <c r="G44" s="33"/>
      <c r="H44" s="33"/>
      <c r="I44" s="33"/>
      <c r="J44" s="33"/>
      <c r="K44" s="33"/>
      <c r="L44" s="1"/>
      <c r="M44" s="1"/>
    </row>
    <row r="45" spans="3:13" ht="15.75" x14ac:dyDescent="0.25">
      <c r="G45" s="34"/>
      <c r="H45" s="34"/>
      <c r="I45" s="33"/>
      <c r="J45" s="34"/>
      <c r="K45" s="33"/>
      <c r="L45" s="1"/>
      <c r="M45" s="1"/>
    </row>
    <row r="46" spans="3:13" x14ac:dyDescent="0.25">
      <c r="G46" s="2"/>
      <c r="H46" s="2"/>
      <c r="I46" s="2"/>
      <c r="J46" s="2"/>
      <c r="K46" s="2"/>
      <c r="L46" s="1"/>
      <c r="M46" s="1"/>
    </row>
    <row r="47" spans="3:13" x14ac:dyDescent="0.25">
      <c r="G47" s="2"/>
      <c r="H47" s="2"/>
      <c r="I47" s="2"/>
      <c r="J47" s="2"/>
      <c r="K47" s="2"/>
      <c r="L47" s="1"/>
      <c r="M47" s="1"/>
    </row>
    <row r="48" spans="3:13" x14ac:dyDescent="0.25">
      <c r="G48" s="2"/>
      <c r="H48" s="2"/>
      <c r="I48" s="2"/>
      <c r="J48" s="2"/>
      <c r="K48" s="2"/>
      <c r="L48" s="1"/>
      <c r="M48" s="1"/>
    </row>
    <row r="49" spans="7:13" x14ac:dyDescent="0.25">
      <c r="G49" s="2"/>
      <c r="H49" s="2"/>
      <c r="I49" s="2"/>
      <c r="J49" s="2"/>
      <c r="K49" s="2"/>
      <c r="L49" s="1"/>
      <c r="M49" s="1"/>
    </row>
    <row r="50" spans="7:13" x14ac:dyDescent="0.25">
      <c r="G50" s="2"/>
      <c r="H50" s="2"/>
      <c r="I50" s="2"/>
      <c r="J50" s="2"/>
      <c r="K50" s="2"/>
      <c r="L50" s="1"/>
      <c r="M50" s="1"/>
    </row>
  </sheetData>
  <mergeCells count="11">
    <mergeCell ref="C2:K2"/>
    <mergeCell ref="C6:C9"/>
    <mergeCell ref="E6:E9"/>
    <mergeCell ref="G6:H7"/>
    <mergeCell ref="I6:I9"/>
    <mergeCell ref="J6:J9"/>
    <mergeCell ref="K6:K9"/>
    <mergeCell ref="D6:D9"/>
    <mergeCell ref="F6:F9"/>
    <mergeCell ref="G8:G9"/>
    <mergeCell ref="H8:H9"/>
  </mergeCells>
  <hyperlinks>
    <hyperlink ref="A1" r:id="rId1" location="/document/71849506/entry/110011" display="http://internet.garant.ru/ - /document/71849506/entry/110011"/>
  </hyperlinks>
  <pageMargins left="0.11811023622047245" right="0.11811023622047245" top="0" bottom="0" header="0.31496062992125984" footer="0.31496062992125984"/>
  <pageSetup paperSize="9" scale="80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9"/>
  <sheetViews>
    <sheetView tabSelected="1" zoomScaleNormal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F29" sqref="F29"/>
    </sheetView>
  </sheetViews>
  <sheetFormatPr defaultColWidth="8.85546875" defaultRowHeight="15" x14ac:dyDescent="0.25"/>
  <cols>
    <col min="1" max="1" width="0.42578125" style="6" customWidth="1"/>
    <col min="2" max="2" width="3.7109375" style="6" customWidth="1"/>
    <col min="3" max="3" width="22" style="6" customWidth="1"/>
    <col min="4" max="4" width="13.85546875" style="6" customWidth="1"/>
    <col min="5" max="5" width="13" style="6" customWidth="1"/>
    <col min="6" max="6" width="13" style="1" customWidth="1"/>
    <col min="7" max="7" width="15" style="7" customWidth="1"/>
    <col min="8" max="8" width="14.7109375" style="7" customWidth="1"/>
    <col min="9" max="9" width="15.140625" style="7" customWidth="1"/>
    <col min="10" max="10" width="17.5703125" style="7" customWidth="1"/>
    <col min="11" max="11" width="16.140625" style="7" customWidth="1"/>
    <col min="12" max="12" width="11.42578125" style="6" hidden="1" customWidth="1"/>
    <col min="13" max="14" width="8.85546875" style="6"/>
    <col min="15" max="15" width="11.42578125" style="6" bestFit="1" customWidth="1"/>
    <col min="16" max="16384" width="8.85546875" style="6"/>
  </cols>
  <sheetData>
    <row r="1" spans="3:12" ht="60.75" customHeight="1" x14ac:dyDescent="0.25">
      <c r="C1" s="51" t="s">
        <v>47</v>
      </c>
      <c r="D1" s="51"/>
      <c r="E1" s="51"/>
      <c r="F1" s="51"/>
      <c r="G1" s="51"/>
      <c r="H1" s="51"/>
      <c r="I1" s="51"/>
      <c r="J1" s="51"/>
      <c r="K1" s="51"/>
    </row>
    <row r="2" spans="3:12" ht="6.75" hidden="1" customHeight="1" x14ac:dyDescent="0.25"/>
    <row r="3" spans="3:12" ht="6.75" hidden="1" customHeight="1" x14ac:dyDescent="0.25"/>
    <row r="4" spans="3:12" ht="12.75" customHeight="1" x14ac:dyDescent="0.25"/>
    <row r="5" spans="3:12" ht="14.25" customHeight="1" x14ac:dyDescent="0.25">
      <c r="C5" s="52" t="s">
        <v>25</v>
      </c>
      <c r="D5" s="53" t="s">
        <v>36</v>
      </c>
      <c r="E5" s="53" t="s">
        <v>40</v>
      </c>
      <c r="F5" s="66" t="s">
        <v>41</v>
      </c>
      <c r="G5" s="56" t="s">
        <v>42</v>
      </c>
      <c r="H5" s="57"/>
      <c r="I5" s="60" t="s">
        <v>27</v>
      </c>
      <c r="J5" s="53" t="s">
        <v>28</v>
      </c>
      <c r="K5" s="63" t="s">
        <v>48</v>
      </c>
    </row>
    <row r="6" spans="3:12" ht="3" hidden="1" customHeight="1" x14ac:dyDescent="0.25">
      <c r="C6" s="52"/>
      <c r="D6" s="54"/>
      <c r="E6" s="54"/>
      <c r="F6" s="67"/>
      <c r="G6" s="58"/>
      <c r="H6" s="59"/>
      <c r="I6" s="61"/>
      <c r="J6" s="54"/>
      <c r="K6" s="64"/>
    </row>
    <row r="7" spans="3:12" ht="41.45" customHeight="1" x14ac:dyDescent="0.25">
      <c r="C7" s="52"/>
      <c r="D7" s="54"/>
      <c r="E7" s="54"/>
      <c r="F7" s="67"/>
      <c r="G7" s="53" t="s">
        <v>2</v>
      </c>
      <c r="H7" s="53" t="s">
        <v>3</v>
      </c>
      <c r="I7" s="61"/>
      <c r="J7" s="54"/>
      <c r="K7" s="64"/>
    </row>
    <row r="8" spans="3:12" ht="18.75" customHeight="1" x14ac:dyDescent="0.25">
      <c r="C8" s="52"/>
      <c r="D8" s="55"/>
      <c r="E8" s="55"/>
      <c r="F8" s="68"/>
      <c r="G8" s="55"/>
      <c r="H8" s="55"/>
      <c r="I8" s="62"/>
      <c r="J8" s="55"/>
      <c r="K8" s="65"/>
    </row>
    <row r="9" spans="3:12" ht="13.9" customHeight="1" x14ac:dyDescent="0.25">
      <c r="C9" s="43" t="s">
        <v>4</v>
      </c>
      <c r="D9" s="44">
        <v>23</v>
      </c>
      <c r="E9" s="45">
        <v>17</v>
      </c>
      <c r="F9" s="3">
        <v>1</v>
      </c>
      <c r="G9" s="75">
        <v>2345157.6800000002</v>
      </c>
      <c r="H9" s="75">
        <v>149690.92000000001</v>
      </c>
      <c r="I9" s="76">
        <f>G9+H9</f>
        <v>2494848.6</v>
      </c>
      <c r="J9" s="75">
        <v>73377.899999999994</v>
      </c>
      <c r="K9" s="76">
        <f t="shared" ref="K9:K31" si="0">I9+J9</f>
        <v>2568226.5</v>
      </c>
      <c r="L9" s="7">
        <v>5</v>
      </c>
    </row>
    <row r="10" spans="3:12" ht="15.75" x14ac:dyDescent="0.25">
      <c r="C10" s="46" t="s">
        <v>5</v>
      </c>
      <c r="D10" s="44">
        <v>6</v>
      </c>
      <c r="E10" s="45">
        <v>2</v>
      </c>
      <c r="F10" s="3">
        <v>1</v>
      </c>
      <c r="G10" s="75">
        <v>2345157.6800000002</v>
      </c>
      <c r="H10" s="75">
        <v>149690.92000000001</v>
      </c>
      <c r="I10" s="76">
        <f t="shared" ref="I10:I31" si="1">G10+H10</f>
        <v>2494848.6</v>
      </c>
      <c r="J10" s="75">
        <v>73377.899999999994</v>
      </c>
      <c r="K10" s="76">
        <f t="shared" si="0"/>
        <v>2568226.5</v>
      </c>
      <c r="L10" s="7">
        <v>5</v>
      </c>
    </row>
    <row r="11" spans="3:12" ht="15.75" x14ac:dyDescent="0.25">
      <c r="C11" s="46" t="s">
        <v>6</v>
      </c>
      <c r="D11" s="44">
        <v>87</v>
      </c>
      <c r="E11" s="45">
        <v>55</v>
      </c>
      <c r="F11" s="3"/>
      <c r="G11" s="75"/>
      <c r="H11" s="75"/>
      <c r="I11" s="76">
        <f t="shared" si="1"/>
        <v>0</v>
      </c>
      <c r="J11" s="75"/>
      <c r="K11" s="76">
        <f t="shared" si="0"/>
        <v>0</v>
      </c>
      <c r="L11" s="7"/>
    </row>
    <row r="12" spans="3:12" ht="16.149999999999999" customHeight="1" x14ac:dyDescent="0.25">
      <c r="C12" s="46" t="s">
        <v>7</v>
      </c>
      <c r="D12" s="44">
        <v>32</v>
      </c>
      <c r="E12" s="45">
        <v>16</v>
      </c>
      <c r="F12" s="3">
        <v>1</v>
      </c>
      <c r="G12" s="75">
        <v>1876126.15</v>
      </c>
      <c r="H12" s="75">
        <v>119752.73</v>
      </c>
      <c r="I12" s="76">
        <f t="shared" si="1"/>
        <v>1995878.88</v>
      </c>
      <c r="J12" s="75">
        <v>58702.32</v>
      </c>
      <c r="K12" s="76">
        <f t="shared" si="0"/>
        <v>2054581.2</v>
      </c>
      <c r="L12" s="7">
        <v>4</v>
      </c>
    </row>
    <row r="13" spans="3:12" ht="16.5" customHeight="1" x14ac:dyDescent="0.25">
      <c r="C13" s="46" t="s">
        <v>8</v>
      </c>
      <c r="D13" s="44">
        <v>15</v>
      </c>
      <c r="E13" s="45">
        <v>7</v>
      </c>
      <c r="F13" s="3"/>
      <c r="G13" s="75"/>
      <c r="H13" s="75"/>
      <c r="I13" s="76">
        <f t="shared" si="1"/>
        <v>0</v>
      </c>
      <c r="J13" s="75"/>
      <c r="K13" s="76">
        <f t="shared" si="0"/>
        <v>0</v>
      </c>
      <c r="L13" s="7"/>
    </row>
    <row r="14" spans="3:12" ht="15.75" x14ac:dyDescent="0.25">
      <c r="C14" s="46" t="s">
        <v>9</v>
      </c>
      <c r="D14" s="44">
        <v>20</v>
      </c>
      <c r="E14" s="45">
        <v>8</v>
      </c>
      <c r="F14" s="3"/>
      <c r="G14" s="75"/>
      <c r="H14" s="75"/>
      <c r="I14" s="76">
        <f t="shared" si="1"/>
        <v>0</v>
      </c>
      <c r="J14" s="75"/>
      <c r="K14" s="76">
        <f t="shared" si="0"/>
        <v>0</v>
      </c>
      <c r="L14" s="7"/>
    </row>
    <row r="15" spans="3:12" ht="13.9" customHeight="1" x14ac:dyDescent="0.25">
      <c r="C15" s="46" t="s">
        <v>10</v>
      </c>
      <c r="D15" s="44">
        <v>12</v>
      </c>
      <c r="E15" s="45">
        <v>6</v>
      </c>
      <c r="F15" s="3"/>
      <c r="G15" s="75"/>
      <c r="H15" s="75"/>
      <c r="I15" s="76">
        <f t="shared" si="1"/>
        <v>0</v>
      </c>
      <c r="J15" s="75"/>
      <c r="K15" s="76">
        <f t="shared" si="0"/>
        <v>0</v>
      </c>
      <c r="L15" s="7"/>
    </row>
    <row r="16" spans="3:12" ht="15.75" x14ac:dyDescent="0.25">
      <c r="C16" s="46" t="s">
        <v>11</v>
      </c>
      <c r="D16" s="44">
        <v>54</v>
      </c>
      <c r="E16" s="45">
        <v>24</v>
      </c>
      <c r="F16" s="3">
        <v>1</v>
      </c>
      <c r="G16" s="75">
        <v>2345157.6800000002</v>
      </c>
      <c r="H16" s="75">
        <v>149690.92000000001</v>
      </c>
      <c r="I16" s="76">
        <f t="shared" si="1"/>
        <v>2494848.6</v>
      </c>
      <c r="J16" s="75">
        <v>73377.899999999994</v>
      </c>
      <c r="K16" s="76">
        <f t="shared" si="0"/>
        <v>2568226.5</v>
      </c>
      <c r="L16" s="7">
        <v>5</v>
      </c>
    </row>
    <row r="17" spans="3:15" ht="15.75" x14ac:dyDescent="0.25">
      <c r="C17" s="46" t="s">
        <v>12</v>
      </c>
      <c r="D17" s="44">
        <v>47</v>
      </c>
      <c r="E17" s="45">
        <v>32</v>
      </c>
      <c r="F17" s="3">
        <v>1</v>
      </c>
      <c r="G17" s="75">
        <v>2345157.6800000002</v>
      </c>
      <c r="H17" s="75">
        <v>149690.92000000001</v>
      </c>
      <c r="I17" s="76">
        <f t="shared" si="1"/>
        <v>2494848.6</v>
      </c>
      <c r="J17" s="75">
        <v>73377.899999999994</v>
      </c>
      <c r="K17" s="76">
        <f t="shared" si="0"/>
        <v>2568226.5</v>
      </c>
      <c r="L17" s="7" t="s">
        <v>44</v>
      </c>
    </row>
    <row r="18" spans="3:15" ht="13.9" customHeight="1" x14ac:dyDescent="0.25">
      <c r="C18" s="46" t="s">
        <v>13</v>
      </c>
      <c r="D18" s="44">
        <v>27</v>
      </c>
      <c r="E18" s="45">
        <v>19</v>
      </c>
      <c r="F18" s="3"/>
      <c r="G18" s="75"/>
      <c r="H18" s="75"/>
      <c r="I18" s="76">
        <f t="shared" si="1"/>
        <v>0</v>
      </c>
      <c r="J18" s="75"/>
      <c r="K18" s="76">
        <f t="shared" si="0"/>
        <v>0</v>
      </c>
      <c r="L18" s="7"/>
    </row>
    <row r="19" spans="3:15" ht="15.75" x14ac:dyDescent="0.25">
      <c r="C19" s="46" t="s">
        <v>14</v>
      </c>
      <c r="D19" s="44">
        <v>42</v>
      </c>
      <c r="E19" s="45">
        <v>26</v>
      </c>
      <c r="F19" s="3"/>
      <c r="G19" s="75"/>
      <c r="H19" s="75"/>
      <c r="I19" s="76">
        <f t="shared" si="1"/>
        <v>0</v>
      </c>
      <c r="J19" s="75"/>
      <c r="K19" s="76">
        <f t="shared" si="0"/>
        <v>0</v>
      </c>
      <c r="L19" s="7"/>
    </row>
    <row r="20" spans="3:15" ht="15.75" x14ac:dyDescent="0.25">
      <c r="C20" s="46" t="s">
        <v>15</v>
      </c>
      <c r="D20" s="44">
        <v>149</v>
      </c>
      <c r="E20" s="45">
        <v>111</v>
      </c>
      <c r="F20" s="3">
        <v>7</v>
      </c>
      <c r="G20" s="75">
        <v>15478040.699999999</v>
      </c>
      <c r="H20" s="75">
        <v>987960.06</v>
      </c>
      <c r="I20" s="76">
        <f t="shared" si="1"/>
        <v>16466000.76</v>
      </c>
      <c r="J20" s="75">
        <v>484294.14</v>
      </c>
      <c r="K20" s="76">
        <f t="shared" si="0"/>
        <v>16950294.899999999</v>
      </c>
      <c r="L20" s="7"/>
    </row>
    <row r="21" spans="3:15" ht="16.5" customHeight="1" x14ac:dyDescent="0.25">
      <c r="C21" s="46" t="s">
        <v>16</v>
      </c>
      <c r="D21" s="44">
        <v>23</v>
      </c>
      <c r="E21" s="45">
        <v>17</v>
      </c>
      <c r="F21" s="3"/>
      <c r="G21" s="75"/>
      <c r="H21" s="75"/>
      <c r="I21" s="76">
        <f t="shared" si="1"/>
        <v>0</v>
      </c>
      <c r="J21" s="77"/>
      <c r="K21" s="76">
        <f t="shared" si="0"/>
        <v>0</v>
      </c>
      <c r="L21" s="7"/>
    </row>
    <row r="22" spans="3:15" ht="15.75" x14ac:dyDescent="0.25">
      <c r="C22" s="46" t="s">
        <v>17</v>
      </c>
      <c r="D22" s="44">
        <v>50</v>
      </c>
      <c r="E22" s="45">
        <v>28</v>
      </c>
      <c r="F22" s="3"/>
      <c r="G22" s="75"/>
      <c r="H22" s="75"/>
      <c r="I22" s="76">
        <f t="shared" si="1"/>
        <v>0</v>
      </c>
      <c r="J22" s="75"/>
      <c r="K22" s="76">
        <f t="shared" si="0"/>
        <v>0</v>
      </c>
      <c r="L22" s="7"/>
    </row>
    <row r="23" spans="3:15" ht="15.75" x14ac:dyDescent="0.25">
      <c r="C23" s="46" t="s">
        <v>18</v>
      </c>
      <c r="D23" s="44">
        <v>68</v>
      </c>
      <c r="E23" s="45">
        <v>45</v>
      </c>
      <c r="F23" s="3"/>
      <c r="G23" s="75"/>
      <c r="H23" s="75"/>
      <c r="I23" s="76">
        <f t="shared" si="1"/>
        <v>0</v>
      </c>
      <c r="J23" s="75"/>
      <c r="K23" s="76">
        <f t="shared" si="0"/>
        <v>0</v>
      </c>
      <c r="L23" s="7"/>
    </row>
    <row r="24" spans="3:15" ht="15" customHeight="1" x14ac:dyDescent="0.25">
      <c r="C24" s="46" t="s">
        <v>19</v>
      </c>
      <c r="D24" s="44">
        <v>63</v>
      </c>
      <c r="E24" s="45">
        <v>32</v>
      </c>
      <c r="F24" s="3">
        <v>2</v>
      </c>
      <c r="G24" s="75">
        <v>4690315.3600000003</v>
      </c>
      <c r="H24" s="75">
        <v>299381.84000000003</v>
      </c>
      <c r="I24" s="76">
        <f t="shared" si="1"/>
        <v>4989697.2</v>
      </c>
      <c r="J24" s="75">
        <v>146755.79999999999</v>
      </c>
      <c r="K24" s="76">
        <f t="shared" si="0"/>
        <v>5136453</v>
      </c>
      <c r="L24" s="7" t="s">
        <v>45</v>
      </c>
      <c r="O24" s="42"/>
    </row>
    <row r="25" spans="3:15" ht="15.75" x14ac:dyDescent="0.25">
      <c r="C25" s="46" t="s">
        <v>20</v>
      </c>
      <c r="D25" s="44">
        <v>153</v>
      </c>
      <c r="E25" s="45">
        <v>91</v>
      </c>
      <c r="F25" s="3">
        <v>1</v>
      </c>
      <c r="G25" s="75">
        <v>2345157.6800000002</v>
      </c>
      <c r="H25" s="75">
        <v>149690.92000000001</v>
      </c>
      <c r="I25" s="76">
        <f t="shared" si="1"/>
        <v>2494848.6</v>
      </c>
      <c r="J25" s="75">
        <v>73377.899999999994</v>
      </c>
      <c r="K25" s="76">
        <f t="shared" si="0"/>
        <v>2568226.5</v>
      </c>
      <c r="L25" s="41">
        <v>5</v>
      </c>
    </row>
    <row r="26" spans="3:15" ht="15.75" x14ac:dyDescent="0.25">
      <c r="C26" s="46" t="s">
        <v>26</v>
      </c>
      <c r="D26" s="44">
        <v>18</v>
      </c>
      <c r="E26" s="45">
        <v>9</v>
      </c>
      <c r="F26" s="3">
        <v>1</v>
      </c>
      <c r="G26" s="75">
        <v>1876126.15</v>
      </c>
      <c r="H26" s="75">
        <v>119752.73</v>
      </c>
      <c r="I26" s="76">
        <f t="shared" si="1"/>
        <v>1995878.88</v>
      </c>
      <c r="J26" s="75">
        <v>58702.32</v>
      </c>
      <c r="K26" s="76">
        <f t="shared" si="0"/>
        <v>2054581.2</v>
      </c>
      <c r="L26" s="7">
        <v>4</v>
      </c>
    </row>
    <row r="27" spans="3:15" ht="16.5" customHeight="1" x14ac:dyDescent="0.25">
      <c r="C27" s="46" t="s">
        <v>21</v>
      </c>
      <c r="D27" s="44">
        <v>42</v>
      </c>
      <c r="E27" s="45">
        <v>27</v>
      </c>
      <c r="F27" s="3"/>
      <c r="G27" s="75"/>
      <c r="H27" s="75"/>
      <c r="I27" s="76">
        <f t="shared" si="1"/>
        <v>0</v>
      </c>
      <c r="J27" s="75"/>
      <c r="K27" s="76">
        <f t="shared" si="0"/>
        <v>0</v>
      </c>
      <c r="L27" s="7"/>
    </row>
    <row r="28" spans="3:15" ht="15.75" x14ac:dyDescent="0.25">
      <c r="C28" s="46" t="s">
        <v>22</v>
      </c>
      <c r="D28" s="44">
        <v>5</v>
      </c>
      <c r="E28" s="45">
        <v>3</v>
      </c>
      <c r="F28" s="3"/>
      <c r="G28" s="75"/>
      <c r="H28" s="75"/>
      <c r="I28" s="76">
        <f t="shared" si="1"/>
        <v>0</v>
      </c>
      <c r="J28" s="77"/>
      <c r="K28" s="76">
        <f t="shared" si="0"/>
        <v>0</v>
      </c>
      <c r="L28" s="7"/>
    </row>
    <row r="29" spans="3:15" ht="15.75" x14ac:dyDescent="0.25">
      <c r="C29" s="46" t="s">
        <v>23</v>
      </c>
      <c r="D29" s="44">
        <v>12</v>
      </c>
      <c r="E29" s="45">
        <v>6</v>
      </c>
      <c r="F29" s="3">
        <v>1</v>
      </c>
      <c r="G29" s="75">
        <v>2345157.6800000002</v>
      </c>
      <c r="H29" s="75">
        <v>149690.92000000001</v>
      </c>
      <c r="I29" s="76">
        <f t="shared" si="1"/>
        <v>2494848.6</v>
      </c>
      <c r="J29" s="75">
        <v>73377.899999999994</v>
      </c>
      <c r="K29" s="76">
        <f t="shared" si="0"/>
        <v>2568226.5</v>
      </c>
      <c r="L29" s="7">
        <v>5</v>
      </c>
      <c r="M29" s="17"/>
    </row>
    <row r="30" spans="3:15" ht="15" customHeight="1" x14ac:dyDescent="0.25">
      <c r="C30" s="46" t="s">
        <v>24</v>
      </c>
      <c r="D30" s="44">
        <v>73</v>
      </c>
      <c r="E30" s="45">
        <v>51</v>
      </c>
      <c r="F30" s="3">
        <v>1</v>
      </c>
      <c r="G30" s="75">
        <v>2345157.6800000002</v>
      </c>
      <c r="H30" s="75">
        <v>149690.92000000001</v>
      </c>
      <c r="I30" s="76">
        <f t="shared" si="1"/>
        <v>2494848.6</v>
      </c>
      <c r="J30" s="75">
        <v>73377.899999999994</v>
      </c>
      <c r="K30" s="76">
        <f t="shared" si="0"/>
        <v>2568226.5</v>
      </c>
      <c r="L30" s="7">
        <v>5</v>
      </c>
    </row>
    <row r="31" spans="3:15" ht="15.75" x14ac:dyDescent="0.25">
      <c r="C31" s="46" t="s">
        <v>0</v>
      </c>
      <c r="D31" s="44">
        <v>727</v>
      </c>
      <c r="E31" s="45">
        <v>368</v>
      </c>
      <c r="F31" s="3">
        <v>2</v>
      </c>
      <c r="G31" s="75">
        <v>4776087.88</v>
      </c>
      <c r="H31" s="75">
        <v>304856.2</v>
      </c>
      <c r="I31" s="76">
        <f t="shared" si="1"/>
        <v>5080944.08</v>
      </c>
      <c r="J31" s="75">
        <v>148870.12</v>
      </c>
      <c r="K31" s="76">
        <f t="shared" si="0"/>
        <v>5229814.2</v>
      </c>
      <c r="L31" s="7" t="s">
        <v>46</v>
      </c>
    </row>
    <row r="32" spans="3:15" ht="15.75" x14ac:dyDescent="0.25">
      <c r="C32" s="48" t="s">
        <v>1</v>
      </c>
      <c r="D32" s="5">
        <f>SUM(D9:D31)</f>
        <v>1748</v>
      </c>
      <c r="E32" s="5">
        <f>SUM(E9:E31)</f>
        <v>1000</v>
      </c>
      <c r="F32" s="5">
        <f>SUM(F9:F31)</f>
        <v>20</v>
      </c>
      <c r="G32" s="78">
        <f>SUM(G9:G31)</f>
        <v>45112800</v>
      </c>
      <c r="H32" s="78">
        <f t="shared" ref="H32:K32" si="2">SUM(H9:H31)</f>
        <v>2879540.0000000005</v>
      </c>
      <c r="I32" s="78">
        <f t="shared" si="2"/>
        <v>47992340</v>
      </c>
      <c r="J32" s="78">
        <f t="shared" si="2"/>
        <v>1410970</v>
      </c>
      <c r="K32" s="78">
        <f t="shared" si="2"/>
        <v>49403310</v>
      </c>
      <c r="L32" s="7"/>
    </row>
    <row r="33" spans="3:13" ht="30" x14ac:dyDescent="0.25">
      <c r="C33" s="69" t="s">
        <v>31</v>
      </c>
      <c r="D33" s="50"/>
      <c r="E33" s="29"/>
      <c r="F33" s="29"/>
      <c r="G33" s="79">
        <v>45112800</v>
      </c>
      <c r="H33" s="78">
        <v>2879540</v>
      </c>
      <c r="I33" s="76">
        <f>G33+H33</f>
        <v>47992340</v>
      </c>
      <c r="J33" s="76">
        <v>1410970</v>
      </c>
      <c r="K33" s="76">
        <f>I33+J33</f>
        <v>49403310</v>
      </c>
      <c r="L33" s="7"/>
    </row>
    <row r="34" spans="3:13" ht="18.75" hidden="1" customHeight="1" x14ac:dyDescent="0.25">
      <c r="C34" s="21" t="s">
        <v>31</v>
      </c>
      <c r="D34" s="22"/>
      <c r="E34" s="23"/>
      <c r="F34" s="4"/>
      <c r="G34" s="25"/>
      <c r="H34" s="26">
        <f>H33-H32</f>
        <v>0</v>
      </c>
      <c r="I34" s="26">
        <f>G34+H34</f>
        <v>0</v>
      </c>
      <c r="J34" s="26">
        <f>J33-J32</f>
        <v>0</v>
      </c>
      <c r="K34" s="26">
        <f>I34+J34</f>
        <v>0</v>
      </c>
    </row>
    <row r="35" spans="3:13" ht="15.75" hidden="1" x14ac:dyDescent="0.25">
      <c r="C35" s="6" t="s">
        <v>34</v>
      </c>
      <c r="G35" s="27"/>
    </row>
    <row r="37" spans="3:13" x14ac:dyDescent="0.25">
      <c r="F37" s="6"/>
      <c r="G37" s="39"/>
      <c r="H37" s="39"/>
      <c r="I37" s="39"/>
      <c r="J37" s="39"/>
      <c r="K37" s="39"/>
    </row>
    <row r="38" spans="3:13" x14ac:dyDescent="0.25">
      <c r="G38" s="31"/>
      <c r="H38" s="31"/>
      <c r="I38" s="31"/>
      <c r="J38" s="31"/>
      <c r="K38" s="31"/>
    </row>
    <row r="39" spans="3:13" x14ac:dyDescent="0.25">
      <c r="G39" s="31"/>
      <c r="H39" s="31"/>
      <c r="I39" s="31"/>
      <c r="J39" s="31"/>
      <c r="K39" s="31"/>
    </row>
    <row r="40" spans="3:13" x14ac:dyDescent="0.25">
      <c r="G40" s="31"/>
      <c r="H40" s="31"/>
      <c r="I40" s="32"/>
      <c r="J40" s="31"/>
      <c r="K40" s="32"/>
    </row>
    <row r="41" spans="3:13" x14ac:dyDescent="0.25">
      <c r="G41" s="33"/>
      <c r="H41" s="33"/>
      <c r="I41" s="33"/>
      <c r="J41" s="33"/>
      <c r="K41" s="33"/>
      <c r="L41" s="1"/>
      <c r="M41" s="1"/>
    </row>
    <row r="42" spans="3:13" x14ac:dyDescent="0.25">
      <c r="G42" s="33"/>
      <c r="H42" s="33"/>
      <c r="I42" s="33"/>
      <c r="J42" s="33"/>
      <c r="K42" s="33"/>
      <c r="L42" s="1"/>
      <c r="M42" s="1"/>
    </row>
    <row r="43" spans="3:13" x14ac:dyDescent="0.25">
      <c r="G43" s="33"/>
      <c r="H43" s="33"/>
      <c r="I43" s="33"/>
      <c r="J43" s="33"/>
      <c r="K43" s="33"/>
      <c r="L43" s="1"/>
      <c r="M43" s="1"/>
    </row>
    <row r="44" spans="3:13" ht="15.75" x14ac:dyDescent="0.25">
      <c r="G44" s="34"/>
      <c r="H44" s="34"/>
      <c r="I44" s="33"/>
      <c r="J44" s="34"/>
      <c r="K44" s="33"/>
      <c r="L44" s="1"/>
      <c r="M44" s="1"/>
    </row>
    <row r="45" spans="3:13" x14ac:dyDescent="0.25">
      <c r="G45" s="2"/>
      <c r="H45" s="2"/>
      <c r="I45" s="2"/>
      <c r="J45" s="2"/>
      <c r="K45" s="2"/>
      <c r="L45" s="1"/>
      <c r="M45" s="1"/>
    </row>
    <row r="46" spans="3:13" x14ac:dyDescent="0.25">
      <c r="G46" s="2"/>
      <c r="H46" s="2"/>
      <c r="I46" s="2"/>
      <c r="J46" s="2"/>
      <c r="K46" s="2"/>
      <c r="L46" s="1"/>
      <c r="M46" s="1"/>
    </row>
    <row r="47" spans="3:13" x14ac:dyDescent="0.25">
      <c r="G47" s="2"/>
      <c r="H47" s="2"/>
      <c r="I47" s="2"/>
      <c r="J47" s="2"/>
      <c r="K47" s="2"/>
      <c r="L47" s="1"/>
      <c r="M47" s="1"/>
    </row>
    <row r="48" spans="3:13" x14ac:dyDescent="0.25">
      <c r="G48" s="2"/>
      <c r="H48" s="2"/>
      <c r="I48" s="2"/>
      <c r="J48" s="2"/>
      <c r="K48" s="2"/>
      <c r="L48" s="1"/>
      <c r="M48" s="1"/>
    </row>
    <row r="49" spans="7:13" x14ac:dyDescent="0.25">
      <c r="G49" s="2"/>
      <c r="H49" s="2"/>
      <c r="I49" s="2"/>
      <c r="J49" s="2"/>
      <c r="K49" s="2"/>
      <c r="L49" s="1"/>
      <c r="M49" s="1"/>
    </row>
  </sheetData>
  <mergeCells count="11">
    <mergeCell ref="H7:H8"/>
    <mergeCell ref="C1:K1"/>
    <mergeCell ref="C5:C8"/>
    <mergeCell ref="D5:D8"/>
    <mergeCell ref="E5:E8"/>
    <mergeCell ref="F5:F8"/>
    <mergeCell ref="G5:H6"/>
    <mergeCell ref="I5:I8"/>
    <mergeCell ref="J5:J8"/>
    <mergeCell ref="K5:K8"/>
    <mergeCell ref="G7:G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topLeftCell="A2" zoomScaleNormal="100" workbookViewId="0">
      <pane xSplit="2" ySplit="8" topLeftCell="C10" activePane="bottomRight" state="frozen"/>
      <selection activeCell="A2" sqref="A2"/>
      <selection pane="topRight" activeCell="D2" sqref="D2"/>
      <selection pane="bottomLeft" activeCell="A10" sqref="A10"/>
      <selection pane="bottomRight" activeCell="E31" sqref="E31"/>
    </sheetView>
  </sheetViews>
  <sheetFormatPr defaultColWidth="8.85546875" defaultRowHeight="15" x14ac:dyDescent="0.25"/>
  <cols>
    <col min="1" max="1" width="0.42578125" style="6" customWidth="1"/>
    <col min="2" max="2" width="29.42578125" style="6" customWidth="1"/>
    <col min="3" max="3" width="14.5703125" style="6" customWidth="1"/>
    <col min="4" max="4" width="16" style="7" customWidth="1"/>
    <col min="5" max="5" width="14.7109375" style="7" customWidth="1"/>
    <col min="6" max="6" width="15.140625" style="7" customWidth="1"/>
    <col min="7" max="7" width="12.28515625" style="7" customWidth="1"/>
    <col min="8" max="8" width="16.140625" style="7" customWidth="1"/>
    <col min="9" max="9" width="4" style="6" customWidth="1"/>
    <col min="10" max="10" width="11" style="6" customWidth="1"/>
    <col min="11" max="11" width="11" style="6" bestFit="1" customWidth="1"/>
    <col min="12" max="12" width="8.85546875" style="6"/>
    <col min="13" max="13" width="12.42578125" style="6" customWidth="1"/>
    <col min="14" max="16384" width="8.85546875" style="6"/>
  </cols>
  <sheetData>
    <row r="1" spans="2:10" ht="26.25" customHeight="1" x14ac:dyDescent="0.25"/>
    <row r="2" spans="2:10" ht="46.5" customHeight="1" x14ac:dyDescent="0.25">
      <c r="B2" s="51" t="s">
        <v>33</v>
      </c>
      <c r="C2" s="51"/>
      <c r="D2" s="51"/>
      <c r="E2" s="51"/>
      <c r="F2" s="51"/>
      <c r="G2" s="51"/>
      <c r="H2" s="51"/>
    </row>
    <row r="3" spans="2:10" ht="6.75" hidden="1" customHeight="1" x14ac:dyDescent="0.25"/>
    <row r="4" spans="2:10" ht="6.75" hidden="1" customHeight="1" x14ac:dyDescent="0.25"/>
    <row r="5" spans="2:10" ht="12.75" customHeight="1" x14ac:dyDescent="0.25"/>
    <row r="6" spans="2:10" ht="15.75" customHeight="1" x14ac:dyDescent="0.25">
      <c r="B6" s="52" t="s">
        <v>25</v>
      </c>
      <c r="C6" s="53" t="s">
        <v>37</v>
      </c>
      <c r="D6" s="56" t="s">
        <v>29</v>
      </c>
      <c r="E6" s="57"/>
      <c r="F6" s="60" t="s">
        <v>27</v>
      </c>
      <c r="G6" s="53" t="s">
        <v>28</v>
      </c>
      <c r="H6" s="63" t="s">
        <v>49</v>
      </c>
    </row>
    <row r="7" spans="2:10" ht="16.149999999999999" customHeight="1" x14ac:dyDescent="0.25">
      <c r="B7" s="52"/>
      <c r="C7" s="54"/>
      <c r="D7" s="58"/>
      <c r="E7" s="59"/>
      <c r="F7" s="61"/>
      <c r="G7" s="54"/>
      <c r="H7" s="64"/>
    </row>
    <row r="8" spans="2:10" ht="41.45" customHeight="1" x14ac:dyDescent="0.25">
      <c r="B8" s="52"/>
      <c r="C8" s="54"/>
      <c r="D8" s="8" t="s">
        <v>2</v>
      </c>
      <c r="E8" s="8" t="s">
        <v>3</v>
      </c>
      <c r="F8" s="61"/>
      <c r="G8" s="54"/>
      <c r="H8" s="64"/>
    </row>
    <row r="9" spans="2:10" ht="18.75" customHeight="1" x14ac:dyDescent="0.25">
      <c r="B9" s="52"/>
      <c r="C9" s="55"/>
      <c r="D9" s="9"/>
      <c r="E9" s="9"/>
      <c r="F9" s="62"/>
      <c r="G9" s="55"/>
      <c r="H9" s="65"/>
    </row>
    <row r="10" spans="2:10" ht="13.9" customHeight="1" x14ac:dyDescent="0.25">
      <c r="B10" s="10" t="s">
        <v>4</v>
      </c>
      <c r="C10" s="70"/>
      <c r="D10" s="70"/>
      <c r="E10" s="70"/>
      <c r="F10" s="71">
        <f>D10+E10</f>
        <v>0</v>
      </c>
      <c r="G10" s="70"/>
      <c r="H10" s="71">
        <f t="shared" ref="H10:H33" si="0">F10+G10</f>
        <v>0</v>
      </c>
    </row>
    <row r="11" spans="2:10" ht="15.75" x14ac:dyDescent="0.25">
      <c r="B11" s="14" t="s">
        <v>5</v>
      </c>
      <c r="C11" s="70"/>
      <c r="D11" s="70"/>
      <c r="E11" s="70"/>
      <c r="F11" s="71">
        <f t="shared" ref="F11:F32" si="1">D11+E11</f>
        <v>0</v>
      </c>
      <c r="G11" s="70"/>
      <c r="H11" s="71">
        <f t="shared" si="0"/>
        <v>0</v>
      </c>
    </row>
    <row r="12" spans="2:10" ht="15.75" x14ac:dyDescent="0.25">
      <c r="B12" s="14" t="s">
        <v>6</v>
      </c>
      <c r="C12" s="70"/>
      <c r="D12" s="70"/>
      <c r="E12" s="70"/>
      <c r="F12" s="71">
        <f t="shared" si="1"/>
        <v>0</v>
      </c>
      <c r="G12" s="70"/>
      <c r="H12" s="71">
        <f t="shared" si="0"/>
        <v>0</v>
      </c>
      <c r="I12" s="35"/>
      <c r="J12" s="36"/>
    </row>
    <row r="13" spans="2:10" ht="16.149999999999999" customHeight="1" x14ac:dyDescent="0.25">
      <c r="B13" s="14" t="s">
        <v>7</v>
      </c>
      <c r="C13" s="70"/>
      <c r="D13" s="70"/>
      <c r="E13" s="70"/>
      <c r="F13" s="71">
        <f t="shared" si="1"/>
        <v>0</v>
      </c>
      <c r="G13" s="70"/>
      <c r="H13" s="71">
        <f t="shared" si="0"/>
        <v>0</v>
      </c>
    </row>
    <row r="14" spans="2:10" ht="16.5" customHeight="1" x14ac:dyDescent="0.25">
      <c r="B14" s="14" t="s">
        <v>8</v>
      </c>
      <c r="C14" s="70"/>
      <c r="D14" s="70"/>
      <c r="E14" s="70"/>
      <c r="F14" s="71">
        <f t="shared" si="1"/>
        <v>0</v>
      </c>
      <c r="G14" s="70"/>
      <c r="H14" s="71">
        <f t="shared" si="0"/>
        <v>0</v>
      </c>
    </row>
    <row r="15" spans="2:10" ht="15.75" x14ac:dyDescent="0.25">
      <c r="B15" s="14" t="s">
        <v>9</v>
      </c>
      <c r="C15" s="70"/>
      <c r="D15" s="70"/>
      <c r="E15" s="70"/>
      <c r="F15" s="71">
        <f t="shared" si="1"/>
        <v>0</v>
      </c>
      <c r="G15" s="70"/>
      <c r="H15" s="71">
        <f t="shared" si="0"/>
        <v>0</v>
      </c>
    </row>
    <row r="16" spans="2:10" ht="13.9" customHeight="1" x14ac:dyDescent="0.25">
      <c r="B16" s="14" t="s">
        <v>10</v>
      </c>
      <c r="C16" s="70"/>
      <c r="D16" s="70"/>
      <c r="E16" s="70"/>
      <c r="F16" s="71">
        <f t="shared" si="1"/>
        <v>0</v>
      </c>
      <c r="G16" s="70"/>
      <c r="H16" s="71">
        <f t="shared" si="0"/>
        <v>0</v>
      </c>
    </row>
    <row r="17" spans="2:10" ht="15.75" x14ac:dyDescent="0.25">
      <c r="B17" s="14" t="s">
        <v>11</v>
      </c>
      <c r="C17" s="70"/>
      <c r="D17" s="70"/>
      <c r="E17" s="70"/>
      <c r="F17" s="71">
        <f t="shared" si="1"/>
        <v>0</v>
      </c>
      <c r="G17" s="70"/>
      <c r="H17" s="71">
        <f t="shared" si="0"/>
        <v>0</v>
      </c>
      <c r="I17" s="35"/>
      <c r="J17" s="37"/>
    </row>
    <row r="18" spans="2:10" ht="15.75" x14ac:dyDescent="0.25">
      <c r="B18" s="14" t="s">
        <v>12</v>
      </c>
      <c r="C18" s="70"/>
      <c r="D18" s="70"/>
      <c r="E18" s="70"/>
      <c r="F18" s="71">
        <f t="shared" si="1"/>
        <v>0</v>
      </c>
      <c r="G18" s="70"/>
      <c r="H18" s="71">
        <f t="shared" si="0"/>
        <v>0</v>
      </c>
      <c r="I18" s="35"/>
    </row>
    <row r="19" spans="2:10" ht="13.9" customHeight="1" x14ac:dyDescent="0.25">
      <c r="B19" s="14" t="s">
        <v>13</v>
      </c>
      <c r="C19" s="70"/>
      <c r="D19" s="70"/>
      <c r="E19" s="70"/>
      <c r="F19" s="71">
        <f t="shared" si="1"/>
        <v>0</v>
      </c>
      <c r="G19" s="70"/>
      <c r="H19" s="71">
        <f t="shared" si="0"/>
        <v>0</v>
      </c>
      <c r="I19" s="35"/>
    </row>
    <row r="20" spans="2:10" ht="15.75" x14ac:dyDescent="0.25">
      <c r="B20" s="14" t="s">
        <v>14</v>
      </c>
      <c r="C20" s="70"/>
      <c r="D20" s="70"/>
      <c r="E20" s="70"/>
      <c r="F20" s="71">
        <f t="shared" si="1"/>
        <v>0</v>
      </c>
      <c r="G20" s="70"/>
      <c r="H20" s="71">
        <f t="shared" si="0"/>
        <v>0</v>
      </c>
      <c r="I20" s="35"/>
    </row>
    <row r="21" spans="2:10" ht="15.75" x14ac:dyDescent="0.25">
      <c r="B21" s="14" t="s">
        <v>15</v>
      </c>
      <c r="C21" s="70">
        <v>1</v>
      </c>
      <c r="D21" s="70">
        <v>358248.89</v>
      </c>
      <c r="E21" s="70">
        <v>18855.2</v>
      </c>
      <c r="F21" s="71">
        <f t="shared" si="1"/>
        <v>377104.09</v>
      </c>
      <c r="G21" s="70">
        <v>11090.63</v>
      </c>
      <c r="H21" s="71">
        <f t="shared" si="0"/>
        <v>388194.72000000003</v>
      </c>
      <c r="I21" s="35"/>
      <c r="J21" s="37"/>
    </row>
    <row r="22" spans="2:10" ht="16.5" customHeight="1" x14ac:dyDescent="0.25">
      <c r="B22" s="14" t="s">
        <v>16</v>
      </c>
      <c r="C22" s="70"/>
      <c r="D22" s="70"/>
      <c r="E22" s="70"/>
      <c r="F22" s="71">
        <f t="shared" si="1"/>
        <v>0</v>
      </c>
      <c r="G22" s="72"/>
      <c r="H22" s="73">
        <f t="shared" si="0"/>
        <v>0</v>
      </c>
      <c r="I22" s="35"/>
    </row>
    <row r="23" spans="2:10" ht="15.75" x14ac:dyDescent="0.25">
      <c r="B23" s="14" t="s">
        <v>17</v>
      </c>
      <c r="C23" s="70"/>
      <c r="D23" s="70"/>
      <c r="E23" s="70"/>
      <c r="F23" s="71">
        <f t="shared" si="1"/>
        <v>0</v>
      </c>
      <c r="G23" s="70"/>
      <c r="H23" s="71">
        <f t="shared" si="0"/>
        <v>0</v>
      </c>
      <c r="I23" s="35"/>
      <c r="J23" s="37"/>
    </row>
    <row r="24" spans="2:10" ht="15.75" x14ac:dyDescent="0.25">
      <c r="B24" s="14" t="s">
        <v>18</v>
      </c>
      <c r="C24" s="70"/>
      <c r="D24" s="70"/>
      <c r="E24" s="70"/>
      <c r="F24" s="71">
        <f t="shared" si="1"/>
        <v>0</v>
      </c>
      <c r="G24" s="70"/>
      <c r="H24" s="71">
        <f t="shared" si="0"/>
        <v>0</v>
      </c>
      <c r="I24" s="35"/>
      <c r="J24" s="36"/>
    </row>
    <row r="25" spans="2:10" ht="15" customHeight="1" x14ac:dyDescent="0.25">
      <c r="B25" s="14" t="s">
        <v>19</v>
      </c>
      <c r="C25" s="70">
        <v>1</v>
      </c>
      <c r="D25" s="70">
        <v>2370106.17</v>
      </c>
      <c r="E25" s="70">
        <v>124742.39999999999</v>
      </c>
      <c r="F25" s="71">
        <f t="shared" si="1"/>
        <v>2494848.5699999998</v>
      </c>
      <c r="G25" s="70">
        <v>73377.899999999994</v>
      </c>
      <c r="H25" s="71">
        <f t="shared" si="0"/>
        <v>2568226.4699999997</v>
      </c>
      <c r="I25" s="35"/>
    </row>
    <row r="26" spans="2:10" ht="15.75" x14ac:dyDescent="0.25">
      <c r="B26" s="14" t="s">
        <v>20</v>
      </c>
      <c r="C26" s="70"/>
      <c r="D26" s="70"/>
      <c r="E26" s="70"/>
      <c r="F26" s="71">
        <f t="shared" si="1"/>
        <v>0</v>
      </c>
      <c r="G26" s="70"/>
      <c r="H26" s="71">
        <f t="shared" si="0"/>
        <v>0</v>
      </c>
      <c r="I26" s="35"/>
    </row>
    <row r="27" spans="2:10" ht="15.75" x14ac:dyDescent="0.25">
      <c r="B27" s="14" t="s">
        <v>26</v>
      </c>
      <c r="C27" s="70"/>
      <c r="D27" s="70"/>
      <c r="E27" s="70"/>
      <c r="F27" s="71">
        <f t="shared" si="1"/>
        <v>0</v>
      </c>
      <c r="G27" s="72"/>
      <c r="H27" s="73">
        <f t="shared" si="0"/>
        <v>0</v>
      </c>
    </row>
    <row r="28" spans="2:10" ht="16.5" customHeight="1" x14ac:dyDescent="0.25">
      <c r="B28" s="14" t="s">
        <v>21</v>
      </c>
      <c r="C28" s="70"/>
      <c r="D28" s="70"/>
      <c r="E28" s="70"/>
      <c r="F28" s="71">
        <f t="shared" si="1"/>
        <v>0</v>
      </c>
      <c r="G28" s="72"/>
      <c r="H28" s="73">
        <f t="shared" si="0"/>
        <v>0</v>
      </c>
    </row>
    <row r="29" spans="2:10" ht="15.75" x14ac:dyDescent="0.25">
      <c r="B29" s="14" t="s">
        <v>22</v>
      </c>
      <c r="C29" s="70"/>
      <c r="D29" s="70"/>
      <c r="E29" s="70"/>
      <c r="F29" s="71">
        <f t="shared" si="1"/>
        <v>0</v>
      </c>
      <c r="G29" s="72"/>
      <c r="H29" s="73">
        <f t="shared" si="0"/>
        <v>0</v>
      </c>
    </row>
    <row r="30" spans="2:10" ht="15.75" x14ac:dyDescent="0.25">
      <c r="B30" s="14" t="s">
        <v>23</v>
      </c>
      <c r="C30" s="70"/>
      <c r="D30" s="70"/>
      <c r="E30" s="70"/>
      <c r="F30" s="71">
        <f t="shared" si="1"/>
        <v>0</v>
      </c>
      <c r="G30" s="72"/>
      <c r="H30" s="73">
        <f t="shared" si="0"/>
        <v>0</v>
      </c>
    </row>
    <row r="31" spans="2:10" ht="15" customHeight="1" x14ac:dyDescent="0.25">
      <c r="B31" s="14" t="s">
        <v>24</v>
      </c>
      <c r="C31" s="70"/>
      <c r="D31" s="70"/>
      <c r="E31" s="70"/>
      <c r="F31" s="71">
        <f t="shared" si="1"/>
        <v>0</v>
      </c>
      <c r="G31" s="70"/>
      <c r="H31" s="71">
        <f t="shared" si="0"/>
        <v>0</v>
      </c>
      <c r="I31" s="35"/>
    </row>
    <row r="32" spans="2:10" ht="15.75" x14ac:dyDescent="0.25">
      <c r="B32" s="14" t="s">
        <v>0</v>
      </c>
      <c r="C32" s="70">
        <v>1</v>
      </c>
      <c r="D32" s="70">
        <v>1896084.94</v>
      </c>
      <c r="E32" s="70">
        <v>99793.94</v>
      </c>
      <c r="F32" s="71">
        <f t="shared" si="1"/>
        <v>1995878.88</v>
      </c>
      <c r="G32" s="70">
        <v>58702.32</v>
      </c>
      <c r="H32" s="71">
        <f t="shared" si="0"/>
        <v>2054581.2</v>
      </c>
    </row>
    <row r="33" spans="2:10" ht="15.75" x14ac:dyDescent="0.25">
      <c r="B33" s="18" t="s">
        <v>1</v>
      </c>
      <c r="C33" s="71">
        <v>3</v>
      </c>
      <c r="D33" s="74">
        <f>SUM(D10:D32)</f>
        <v>4624440</v>
      </c>
      <c r="E33" s="74">
        <f>SUM(E10:E32)</f>
        <v>243391.54</v>
      </c>
      <c r="F33" s="71">
        <f>D33+E33</f>
        <v>4867831.54</v>
      </c>
      <c r="G33" s="71">
        <f>SUM(G10:G32)</f>
        <v>143170.85</v>
      </c>
      <c r="H33" s="71">
        <f t="shared" si="0"/>
        <v>5011002.3899999997</v>
      </c>
      <c r="J33" s="36"/>
    </row>
    <row r="34" spans="2:10" ht="15.75" x14ac:dyDescent="0.25">
      <c r="D34" s="27"/>
    </row>
    <row r="35" spans="2:10" x14ac:dyDescent="0.25">
      <c r="D35" s="31"/>
      <c r="E35" s="39"/>
    </row>
    <row r="36" spans="2:10" ht="15.75" x14ac:dyDescent="0.25">
      <c r="D36" s="40"/>
      <c r="E36" s="39"/>
      <c r="F36" s="39"/>
      <c r="G36" s="39"/>
      <c r="H36" s="39"/>
    </row>
    <row r="37" spans="2:10" x14ac:dyDescent="0.25">
      <c r="D37" s="32"/>
    </row>
    <row r="38" spans="2:10" x14ac:dyDescent="0.25">
      <c r="D38" s="31"/>
    </row>
    <row r="39" spans="2:10" x14ac:dyDescent="0.25">
      <c r="D39" s="31"/>
    </row>
    <row r="40" spans="2:10" x14ac:dyDescent="0.25">
      <c r="D40" s="32"/>
    </row>
  </sheetData>
  <mergeCells count="7">
    <mergeCell ref="B2:H2"/>
    <mergeCell ref="B6:B9"/>
    <mergeCell ref="C6:C9"/>
    <mergeCell ref="D6:E7"/>
    <mergeCell ref="F6:F9"/>
    <mergeCell ref="G6:G9"/>
    <mergeCell ref="H6:H9"/>
  </mergeCells>
  <hyperlinks>
    <hyperlink ref="A1" r:id="rId1" location="/document/71849506/entry/110011" display="http://internet.garant.ru/ - /document/71849506/entry/110011"/>
  </hyperlinks>
  <pageMargins left="0.70866141732283472" right="0.70866141732283472" top="0" bottom="0" header="0.31496062992125984" footer="0.31496062992125984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40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I10" sqref="I10"/>
    </sheetView>
  </sheetViews>
  <sheetFormatPr defaultColWidth="8.85546875" defaultRowHeight="15" x14ac:dyDescent="0.25"/>
  <cols>
    <col min="1" max="1" width="0.42578125" style="6" customWidth="1"/>
    <col min="2" max="2" width="4.5703125" style="6" customWidth="1"/>
    <col min="3" max="3" width="22" style="6" customWidth="1"/>
    <col min="4" max="4" width="10.7109375" style="6" customWidth="1"/>
    <col min="5" max="5" width="16" style="7" customWidth="1"/>
    <col min="6" max="6" width="14.7109375" style="7" customWidth="1"/>
    <col min="7" max="7" width="15.140625" style="7" customWidth="1"/>
    <col min="8" max="8" width="12.28515625" style="7" customWidth="1"/>
    <col min="9" max="9" width="16.140625" style="7" customWidth="1"/>
    <col min="10" max="10" width="4" style="6" customWidth="1"/>
    <col min="11" max="11" width="11" style="6" customWidth="1"/>
    <col min="12" max="12" width="11" style="6" bestFit="1" customWidth="1"/>
    <col min="13" max="16384" width="8.85546875" style="6"/>
  </cols>
  <sheetData>
    <row r="1" spans="3:11" ht="26.25" customHeight="1" x14ac:dyDescent="0.25"/>
    <row r="2" spans="3:11" ht="46.5" customHeight="1" x14ac:dyDescent="0.25">
      <c r="C2" s="51" t="s">
        <v>35</v>
      </c>
      <c r="D2" s="51"/>
      <c r="E2" s="51"/>
      <c r="F2" s="51"/>
      <c r="G2" s="51"/>
      <c r="H2" s="51"/>
      <c r="I2" s="51"/>
    </row>
    <row r="3" spans="3:11" ht="6.75" hidden="1" customHeight="1" x14ac:dyDescent="0.25"/>
    <row r="4" spans="3:11" ht="6.75" hidden="1" customHeight="1" x14ac:dyDescent="0.25"/>
    <row r="5" spans="3:11" ht="12.75" customHeight="1" x14ac:dyDescent="0.25"/>
    <row r="6" spans="3:11" ht="15.75" customHeight="1" x14ac:dyDescent="0.25">
      <c r="C6" s="52" t="s">
        <v>25</v>
      </c>
      <c r="D6" s="53" t="s">
        <v>37</v>
      </c>
      <c r="E6" s="56" t="s">
        <v>29</v>
      </c>
      <c r="F6" s="57"/>
      <c r="G6" s="60" t="s">
        <v>27</v>
      </c>
      <c r="H6" s="53" t="s">
        <v>28</v>
      </c>
      <c r="I6" s="63" t="s">
        <v>49</v>
      </c>
    </row>
    <row r="7" spans="3:11" ht="16.149999999999999" customHeight="1" x14ac:dyDescent="0.25">
      <c r="C7" s="52"/>
      <c r="D7" s="54"/>
      <c r="E7" s="58"/>
      <c r="F7" s="59"/>
      <c r="G7" s="61"/>
      <c r="H7" s="54"/>
      <c r="I7" s="64"/>
    </row>
    <row r="8" spans="3:11" ht="41.45" customHeight="1" x14ac:dyDescent="0.25">
      <c r="C8" s="52"/>
      <c r="D8" s="54"/>
      <c r="E8" s="8" t="s">
        <v>2</v>
      </c>
      <c r="F8" s="8" t="s">
        <v>3</v>
      </c>
      <c r="G8" s="61"/>
      <c r="H8" s="54"/>
      <c r="I8" s="64"/>
    </row>
    <row r="9" spans="3:11" ht="18.75" customHeight="1" x14ac:dyDescent="0.25">
      <c r="C9" s="52"/>
      <c r="D9" s="55"/>
      <c r="E9" s="9"/>
      <c r="F9" s="9"/>
      <c r="G9" s="62"/>
      <c r="H9" s="55"/>
      <c r="I9" s="65"/>
    </row>
    <row r="10" spans="3:11" ht="13.9" customHeight="1" x14ac:dyDescent="0.25">
      <c r="C10" s="10" t="s">
        <v>4</v>
      </c>
      <c r="D10" s="12"/>
      <c r="E10" s="70"/>
      <c r="F10" s="70"/>
      <c r="G10" s="71">
        <f>E10+F10</f>
        <v>0</v>
      </c>
      <c r="H10" s="70"/>
      <c r="I10" s="71">
        <f t="shared" ref="I10:I33" si="0">G10+H10</f>
        <v>0</v>
      </c>
    </row>
    <row r="11" spans="3:11" ht="15.75" x14ac:dyDescent="0.25">
      <c r="C11" s="14" t="s">
        <v>5</v>
      </c>
      <c r="D11" s="12"/>
      <c r="E11" s="70"/>
      <c r="F11" s="70"/>
      <c r="G11" s="71">
        <f t="shared" ref="G11:G32" si="1">E11+F11</f>
        <v>0</v>
      </c>
      <c r="H11" s="70"/>
      <c r="I11" s="71">
        <f t="shared" si="0"/>
        <v>0</v>
      </c>
    </row>
    <row r="12" spans="3:11" ht="15.75" x14ac:dyDescent="0.25">
      <c r="C12" s="14" t="s">
        <v>6</v>
      </c>
      <c r="D12" s="12"/>
      <c r="E12" s="70"/>
      <c r="F12" s="70"/>
      <c r="G12" s="71">
        <f t="shared" si="1"/>
        <v>0</v>
      </c>
      <c r="H12" s="70"/>
      <c r="I12" s="71">
        <f t="shared" si="0"/>
        <v>0</v>
      </c>
      <c r="J12" s="35"/>
      <c r="K12" s="36"/>
    </row>
    <row r="13" spans="3:11" ht="16.149999999999999" customHeight="1" x14ac:dyDescent="0.25">
      <c r="C13" s="14" t="s">
        <v>7</v>
      </c>
      <c r="D13" s="12"/>
      <c r="E13" s="70"/>
      <c r="F13" s="70"/>
      <c r="G13" s="71">
        <f>E13+F13</f>
        <v>0</v>
      </c>
      <c r="H13" s="70"/>
      <c r="I13" s="71">
        <f t="shared" si="0"/>
        <v>0</v>
      </c>
    </row>
    <row r="14" spans="3:11" ht="16.5" customHeight="1" x14ac:dyDescent="0.25">
      <c r="C14" s="14" t="s">
        <v>8</v>
      </c>
      <c r="D14" s="12"/>
      <c r="E14" s="70"/>
      <c r="F14" s="70"/>
      <c r="G14" s="71">
        <f t="shared" si="1"/>
        <v>0</v>
      </c>
      <c r="H14" s="70"/>
      <c r="I14" s="71">
        <f t="shared" si="0"/>
        <v>0</v>
      </c>
    </row>
    <row r="15" spans="3:11" ht="15.75" x14ac:dyDescent="0.25">
      <c r="C15" s="14" t="s">
        <v>9</v>
      </c>
      <c r="D15" s="12"/>
      <c r="E15" s="70"/>
      <c r="F15" s="70"/>
      <c r="G15" s="71">
        <f t="shared" si="1"/>
        <v>0</v>
      </c>
      <c r="H15" s="70"/>
      <c r="I15" s="71">
        <f t="shared" si="0"/>
        <v>0</v>
      </c>
    </row>
    <row r="16" spans="3:11" ht="13.9" customHeight="1" x14ac:dyDescent="0.25">
      <c r="C16" s="14" t="s">
        <v>10</v>
      </c>
      <c r="D16" s="12"/>
      <c r="E16" s="70"/>
      <c r="F16" s="70"/>
      <c r="G16" s="71">
        <f t="shared" si="1"/>
        <v>0</v>
      </c>
      <c r="H16" s="70"/>
      <c r="I16" s="71">
        <f t="shared" si="0"/>
        <v>0</v>
      </c>
    </row>
    <row r="17" spans="3:11" ht="15.75" x14ac:dyDescent="0.25">
      <c r="C17" s="14" t="s">
        <v>11</v>
      </c>
      <c r="D17" s="12"/>
      <c r="E17" s="70"/>
      <c r="F17" s="70"/>
      <c r="G17" s="71">
        <f t="shared" si="1"/>
        <v>0</v>
      </c>
      <c r="H17" s="70"/>
      <c r="I17" s="71">
        <f t="shared" si="0"/>
        <v>0</v>
      </c>
      <c r="J17" s="35"/>
      <c r="K17" s="37"/>
    </row>
    <row r="18" spans="3:11" ht="15.75" x14ac:dyDescent="0.25">
      <c r="C18" s="14" t="s">
        <v>12</v>
      </c>
      <c r="D18" s="12"/>
      <c r="E18" s="70"/>
      <c r="F18" s="70"/>
      <c r="G18" s="71">
        <f t="shared" si="1"/>
        <v>0</v>
      </c>
      <c r="H18" s="70"/>
      <c r="I18" s="71">
        <f t="shared" si="0"/>
        <v>0</v>
      </c>
      <c r="J18" s="35"/>
    </row>
    <row r="19" spans="3:11" ht="13.9" customHeight="1" x14ac:dyDescent="0.25">
      <c r="C19" s="14" t="s">
        <v>13</v>
      </c>
      <c r="D19" s="12"/>
      <c r="E19" s="70"/>
      <c r="F19" s="70"/>
      <c r="G19" s="71">
        <f t="shared" si="1"/>
        <v>0</v>
      </c>
      <c r="H19" s="70"/>
      <c r="I19" s="71">
        <f t="shared" si="0"/>
        <v>0</v>
      </c>
      <c r="J19" s="35"/>
    </row>
    <row r="20" spans="3:11" ht="15.75" x14ac:dyDescent="0.25">
      <c r="C20" s="14" t="s">
        <v>14</v>
      </c>
      <c r="D20" s="12"/>
      <c r="E20" s="70"/>
      <c r="F20" s="70"/>
      <c r="G20" s="71">
        <f t="shared" si="1"/>
        <v>0</v>
      </c>
      <c r="H20" s="70"/>
      <c r="I20" s="71">
        <f t="shared" si="0"/>
        <v>0</v>
      </c>
      <c r="J20" s="35"/>
    </row>
    <row r="21" spans="3:11" ht="15.75" x14ac:dyDescent="0.25">
      <c r="C21" s="14" t="s">
        <v>15</v>
      </c>
      <c r="D21" s="12"/>
      <c r="E21" s="70"/>
      <c r="F21" s="70"/>
      <c r="G21" s="71">
        <f t="shared" si="1"/>
        <v>0</v>
      </c>
      <c r="H21" s="70"/>
      <c r="I21" s="71">
        <f t="shared" si="0"/>
        <v>0</v>
      </c>
      <c r="J21" s="35"/>
      <c r="K21" s="37"/>
    </row>
    <row r="22" spans="3:11" ht="16.5" customHeight="1" x14ac:dyDescent="0.25">
      <c r="C22" s="14" t="s">
        <v>16</v>
      </c>
      <c r="D22" s="12"/>
      <c r="E22" s="70"/>
      <c r="F22" s="70"/>
      <c r="G22" s="71">
        <f t="shared" si="1"/>
        <v>0</v>
      </c>
      <c r="H22" s="72"/>
      <c r="I22" s="73">
        <f t="shared" si="0"/>
        <v>0</v>
      </c>
      <c r="J22" s="35"/>
    </row>
    <row r="23" spans="3:11" ht="15.75" x14ac:dyDescent="0.25">
      <c r="C23" s="14" t="s">
        <v>17</v>
      </c>
      <c r="D23" s="12"/>
      <c r="E23" s="70"/>
      <c r="F23" s="70"/>
      <c r="G23" s="71">
        <f t="shared" si="1"/>
        <v>0</v>
      </c>
      <c r="H23" s="70"/>
      <c r="I23" s="71">
        <f t="shared" si="0"/>
        <v>0</v>
      </c>
      <c r="J23" s="35"/>
      <c r="K23" s="37"/>
    </row>
    <row r="24" spans="3:11" ht="15.75" x14ac:dyDescent="0.25">
      <c r="C24" s="14" t="s">
        <v>18</v>
      </c>
      <c r="D24" s="12"/>
      <c r="E24" s="70"/>
      <c r="F24" s="70"/>
      <c r="G24" s="71">
        <f t="shared" si="1"/>
        <v>0</v>
      </c>
      <c r="H24" s="70"/>
      <c r="I24" s="71">
        <f t="shared" si="0"/>
        <v>0</v>
      </c>
      <c r="J24" s="35"/>
      <c r="K24" s="36"/>
    </row>
    <row r="25" spans="3:11" ht="15" customHeight="1" x14ac:dyDescent="0.25">
      <c r="C25" s="14" t="s">
        <v>19</v>
      </c>
      <c r="D25" s="12"/>
      <c r="E25" s="70"/>
      <c r="F25" s="70"/>
      <c r="G25" s="71">
        <f t="shared" si="1"/>
        <v>0</v>
      </c>
      <c r="H25" s="70"/>
      <c r="I25" s="71">
        <f t="shared" si="0"/>
        <v>0</v>
      </c>
      <c r="J25" s="35"/>
    </row>
    <row r="26" spans="3:11" ht="15.75" x14ac:dyDescent="0.25">
      <c r="C26" s="14" t="s">
        <v>20</v>
      </c>
      <c r="D26" s="12">
        <v>1</v>
      </c>
      <c r="E26" s="70">
        <v>2370106.17</v>
      </c>
      <c r="F26" s="70">
        <v>124742.39999999999</v>
      </c>
      <c r="G26" s="71">
        <f t="shared" si="1"/>
        <v>2494848.5699999998</v>
      </c>
      <c r="H26" s="70">
        <v>73377.899999999994</v>
      </c>
      <c r="I26" s="71">
        <f t="shared" si="0"/>
        <v>2568226.4699999997</v>
      </c>
      <c r="J26" s="35"/>
    </row>
    <row r="27" spans="3:11" ht="15.75" x14ac:dyDescent="0.25">
      <c r="C27" s="14" t="s">
        <v>26</v>
      </c>
      <c r="D27" s="12"/>
      <c r="E27" s="70"/>
      <c r="F27" s="70"/>
      <c r="G27" s="71">
        <f t="shared" si="1"/>
        <v>0</v>
      </c>
      <c r="H27" s="72"/>
      <c r="I27" s="73">
        <f t="shared" si="0"/>
        <v>0</v>
      </c>
    </row>
    <row r="28" spans="3:11" ht="16.5" customHeight="1" x14ac:dyDescent="0.25">
      <c r="C28" s="14" t="s">
        <v>21</v>
      </c>
      <c r="D28" s="12"/>
      <c r="E28" s="70"/>
      <c r="F28" s="70"/>
      <c r="G28" s="71">
        <f t="shared" si="1"/>
        <v>0</v>
      </c>
      <c r="H28" s="72"/>
      <c r="I28" s="73">
        <f t="shared" si="0"/>
        <v>0</v>
      </c>
    </row>
    <row r="29" spans="3:11" ht="15.75" x14ac:dyDescent="0.25">
      <c r="C29" s="14" t="s">
        <v>22</v>
      </c>
      <c r="D29" s="12"/>
      <c r="E29" s="70"/>
      <c r="F29" s="70"/>
      <c r="G29" s="71">
        <f t="shared" si="1"/>
        <v>0</v>
      </c>
      <c r="H29" s="72"/>
      <c r="I29" s="73">
        <f t="shared" si="0"/>
        <v>0</v>
      </c>
    </row>
    <row r="30" spans="3:11" ht="15.75" x14ac:dyDescent="0.25">
      <c r="C30" s="14" t="s">
        <v>23</v>
      </c>
      <c r="D30" s="12"/>
      <c r="E30" s="70"/>
      <c r="F30" s="70"/>
      <c r="G30" s="71">
        <f t="shared" si="1"/>
        <v>0</v>
      </c>
      <c r="H30" s="72"/>
      <c r="I30" s="73">
        <f t="shared" si="0"/>
        <v>0</v>
      </c>
    </row>
    <row r="31" spans="3:11" ht="15" customHeight="1" x14ac:dyDescent="0.25">
      <c r="C31" s="14" t="s">
        <v>24</v>
      </c>
      <c r="D31" s="12"/>
      <c r="E31" s="70"/>
      <c r="F31" s="70"/>
      <c r="G31" s="71">
        <f t="shared" si="1"/>
        <v>0</v>
      </c>
      <c r="H31" s="70"/>
      <c r="I31" s="71">
        <f t="shared" si="0"/>
        <v>0</v>
      </c>
      <c r="J31" s="35"/>
    </row>
    <row r="32" spans="3:11" ht="15.75" x14ac:dyDescent="0.25">
      <c r="C32" s="14" t="s">
        <v>0</v>
      </c>
      <c r="D32" s="12">
        <v>1</v>
      </c>
      <c r="E32" s="70">
        <v>2462433.83</v>
      </c>
      <c r="F32" s="70">
        <v>129601.78</v>
      </c>
      <c r="G32" s="71">
        <f t="shared" si="1"/>
        <v>2592035.61</v>
      </c>
      <c r="H32" s="70">
        <v>73377.899999999994</v>
      </c>
      <c r="I32" s="71">
        <f t="shared" si="0"/>
        <v>2665413.5099999998</v>
      </c>
    </row>
    <row r="33" spans="3:11" ht="15.75" x14ac:dyDescent="0.25">
      <c r="C33" s="38" t="s">
        <v>1</v>
      </c>
      <c r="D33" s="13">
        <v>2</v>
      </c>
      <c r="E33" s="74">
        <f>SUM(E10:E32)</f>
        <v>4832540</v>
      </c>
      <c r="F33" s="74">
        <f>SUM(F10:F32)</f>
        <v>254344.18</v>
      </c>
      <c r="G33" s="71">
        <f>E33+F33</f>
        <v>5086884.18</v>
      </c>
      <c r="H33" s="71">
        <f>SUM(H10:H32)</f>
        <v>146755.79999999999</v>
      </c>
      <c r="I33" s="71">
        <f t="shared" si="0"/>
        <v>5233639.9799999995</v>
      </c>
      <c r="K33" s="36"/>
    </row>
    <row r="34" spans="3:11" x14ac:dyDescent="0.25">
      <c r="E34" s="39"/>
      <c r="F34" s="39"/>
    </row>
    <row r="35" spans="3:11" x14ac:dyDescent="0.25">
      <c r="E35" s="39"/>
      <c r="F35" s="39"/>
      <c r="G35" s="39"/>
      <c r="H35" s="39"/>
      <c r="I35" s="39"/>
    </row>
    <row r="36" spans="3:11" x14ac:dyDescent="0.25">
      <c r="E36" s="39"/>
    </row>
    <row r="40" spans="3:11" x14ac:dyDescent="0.25">
      <c r="E40" s="39"/>
    </row>
  </sheetData>
  <mergeCells count="7">
    <mergeCell ref="C2:I2"/>
    <mergeCell ref="E6:F7"/>
    <mergeCell ref="G6:G9"/>
    <mergeCell ref="H6:H9"/>
    <mergeCell ref="C6:C9"/>
    <mergeCell ref="D6:D9"/>
    <mergeCell ref="I6:I9"/>
  </mergeCells>
  <hyperlinks>
    <hyperlink ref="A1" r:id="rId1" location="/document/71849506/entry/110011" display="http://internet.garant.ru/ - /document/71849506/entry/11001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2025 31</vt:lpstr>
      <vt:lpstr>2025 </vt:lpstr>
      <vt:lpstr>2026</vt:lpstr>
      <vt:lpstr>2027</vt:lpstr>
      <vt:lpstr>'2025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2024-10-16T14:14:37Z</dcterms:modified>
</cp:coreProperties>
</file>